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1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comments13.xml" ContentType="application/vnd.openxmlformats-officedocument.spreadsheetml.comments+xml"/>
  <Override PartName="/xl/drawings/drawing26.xml" ContentType="application/vnd.openxmlformats-officedocument.drawing+xml"/>
  <Override PartName="/xl/drawings/drawing27.xml" ContentType="application/vnd.openxmlformats-officedocument.drawing+xml"/>
  <Override PartName="/xl/comments14.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comments15.xml" ContentType="application/vnd.openxmlformats-officedocument.spreadsheetml.comments+xml"/>
  <Override PartName="/xl/drawings/drawing30.xml" ContentType="application/vnd.openxmlformats-officedocument.drawing+xml"/>
  <Override PartName="/xl/drawings/drawing31.xml" ContentType="application/vnd.openxmlformats-officedocument.drawing+xml"/>
  <Override PartName="/xl/comments16.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7.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comments18.xml" ContentType="application/vnd.openxmlformats-officedocument.spreadsheetml.comments+xml"/>
  <Override PartName="/xl/drawings/drawing36.xml" ContentType="application/vnd.openxmlformats-officedocument.drawing+xml"/>
  <Override PartName="/xl/drawings/drawing37.xml" ContentType="application/vnd.openxmlformats-officedocument.drawing+xml"/>
  <Override PartName="/xl/comments19.xml" ContentType="application/vnd.openxmlformats-officedocument.spreadsheetml.comments+xml"/>
  <Override PartName="/xl/drawings/drawing38.xml" ContentType="application/vnd.openxmlformats-officedocument.drawing+xml"/>
  <Override PartName="/xl/drawings/drawing39.xml" ContentType="application/vnd.openxmlformats-officedocument.drawing+xml"/>
  <Override PartName="/xl/comments20.xml" ContentType="application/vnd.openxmlformats-officedocument.spreadsheetml.comments+xml"/>
  <Override PartName="/xl/drawings/drawing40.xml" ContentType="application/vnd.openxmlformats-officedocument.drawing+xml"/>
  <Override PartName="/xl/drawings/drawing41.xml" ContentType="application/vnd.openxmlformats-officedocument.drawing+xml"/>
  <Override PartName="/xl/comments21.xml" ContentType="application/vnd.openxmlformats-officedocument.spreadsheetml.comments+xml"/>
  <Override PartName="/xl/drawings/drawing42.xml" ContentType="application/vnd.openxmlformats-officedocument.drawing+xml"/>
  <Override PartName="/xl/drawings/drawing43.xml" ContentType="application/vnd.openxmlformats-officedocument.drawing+xml"/>
  <Override PartName="/xl/comments22.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23.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comments24.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comments25.xml" ContentType="application/vnd.openxmlformats-officedocument.spreadsheetml.comments+xml"/>
  <Override PartName="/xl/drawings/drawing50.xml" ContentType="application/vnd.openxmlformats-officedocument.drawing+xml"/>
  <Override PartName="/xl/drawings/drawing51.xml" ContentType="application/vnd.openxmlformats-officedocument.drawing+xml"/>
  <Override PartName="/xl/comments26.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7.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comments28.xml" ContentType="application/vnd.openxmlformats-officedocument.spreadsheetml.comments+xml"/>
  <Override PartName="/xl/drawings/drawing5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defaultThemeVersion="124226"/>
  <xr:revisionPtr revIDLastSave="0" documentId="13_ncr:1_{3F1E1333-DE22-446D-B777-93932820E225}" xr6:coauthVersionLast="47" xr6:coauthVersionMax="47" xr10:uidLastSave="{00000000-0000-0000-0000-000000000000}"/>
  <workbookProtection lockStructure="1"/>
  <bookViews>
    <workbookView xWindow="-120" yWindow="-120" windowWidth="20730" windowHeight="11160" tabRatio="927" xr2:uid="{00000000-000D-0000-FFFF-FFFF00000000}"/>
  </bookViews>
  <sheets>
    <sheet name="はじめに" sheetId="41" r:id="rId1"/>
    <sheet name="TOP" sheetId="8" r:id="rId2"/>
    <sheet name="シート1" sheetId="1" r:id="rId3"/>
    <sheet name="シート2-②" sheetId="7" r:id="rId4"/>
    <sheet name="シート3-②" sheetId="9" r:id="rId5"/>
    <sheet name="シート2-①" sheetId="2" r:id="rId6"/>
    <sheet name="シート3-①" sheetId="3" r:id="rId7"/>
    <sheet name="シート2-③" sheetId="10" r:id="rId8"/>
    <sheet name="シート3-③" sheetId="26" r:id="rId9"/>
    <sheet name="シート2-④" sheetId="11" r:id="rId10"/>
    <sheet name="シート3-④" sheetId="27" r:id="rId11"/>
    <sheet name="シート2-⑤" sheetId="12" r:id="rId12"/>
    <sheet name="シート3-⑤" sheetId="28" r:id="rId13"/>
    <sheet name="シート2-⑥" sheetId="13" r:id="rId14"/>
    <sheet name="シート3-⑥" sheetId="29" r:id="rId15"/>
    <sheet name="シート2-⑦-1" sheetId="14" r:id="rId16"/>
    <sheet name="シート3-⑦-1" sheetId="30" r:id="rId17"/>
    <sheet name="シート2-⑦-2" sheetId="42" r:id="rId18"/>
    <sheet name="シート3-⑦-2" sheetId="54" r:id="rId19"/>
    <sheet name="シート2-⑦-3" sheetId="43" r:id="rId20"/>
    <sheet name="シート3-⑦-3" sheetId="55" r:id="rId21"/>
    <sheet name="シート2-⑦-4" sheetId="44" r:id="rId22"/>
    <sheet name="シート3-⑦-4" sheetId="56" r:id="rId23"/>
    <sheet name="シート2-⑦-5" sheetId="45" r:id="rId24"/>
    <sheet name="シート3-⑦-5" sheetId="57" r:id="rId25"/>
    <sheet name="シート2-⑫" sheetId="19" r:id="rId26"/>
    <sheet name="シート3-⑫" sheetId="35" r:id="rId27"/>
    <sheet name="シート2-⑨" sheetId="16" r:id="rId28"/>
    <sheet name="シート3-⑨" sheetId="32" r:id="rId29"/>
    <sheet name="シート2-⑧" sheetId="15" r:id="rId30"/>
    <sheet name="シート3-⑧" sheetId="31" r:id="rId31"/>
    <sheet name="シート2-⑪" sheetId="18" r:id="rId32"/>
    <sheet name="シート3-⑪" sheetId="34" r:id="rId33"/>
    <sheet name="シート2-⑩" sheetId="17" r:id="rId34"/>
    <sheet name="シート3-⑩" sheetId="33" r:id="rId35"/>
    <sheet name="シート2-⑱" sheetId="66" r:id="rId36"/>
    <sheet name="シート3-⑱" sheetId="67" r:id="rId37"/>
    <sheet name="シート2-⑬" sheetId="20" r:id="rId38"/>
    <sheet name="シート3-⑬" sheetId="36" r:id="rId39"/>
    <sheet name="シート2-⑭" sheetId="21" r:id="rId40"/>
    <sheet name="シート3-⑭" sheetId="37" r:id="rId41"/>
    <sheet name="シート2-⑮-1" sheetId="51" r:id="rId42"/>
    <sheet name="シート3-⑮-1" sheetId="58" r:id="rId43"/>
    <sheet name="シート2-⑮-4" sheetId="48" r:id="rId44"/>
    <sheet name="シート3-⑮-4" sheetId="61" r:id="rId45"/>
    <sheet name="シート2-⑮-2" sheetId="50" r:id="rId46"/>
    <sheet name="シート3-⑮-2" sheetId="59" r:id="rId47"/>
    <sheet name="シート2-⑮-5" sheetId="47" r:id="rId48"/>
    <sheet name="シート3-⑮-5" sheetId="62" r:id="rId49"/>
    <sheet name="シート2-⑮-3" sheetId="49" r:id="rId50"/>
    <sheet name="シート3-⑮-3" sheetId="60" r:id="rId51"/>
    <sheet name="シート2-⑮-6" sheetId="46" r:id="rId52"/>
    <sheet name="シート3-⑮-6" sheetId="63" r:id="rId53"/>
    <sheet name="シート2-⑯" sheetId="53" r:id="rId54"/>
    <sheet name="シート3-⑯" sheetId="64" r:id="rId55"/>
    <sheet name="シート2-⑰" sheetId="52" r:id="rId56"/>
    <sheet name="シート3-⑰" sheetId="65" r:id="rId57"/>
    <sheet name="集計用シート（実務研修）" sheetId="4" r:id="rId58"/>
    <sheet name="リスト" sheetId="5" state="hidden" r:id="rId59"/>
  </sheets>
  <definedNames>
    <definedName name="_xlnm.Print_Area" localSheetId="2">シート1!$A$1:$S$64</definedName>
    <definedName name="_xlnm.Print_Area" localSheetId="5">'シート2-①'!$A$1:$AD$31</definedName>
    <definedName name="_xlnm.Print_Area" localSheetId="3">'シート2-②'!$A$1:$AD$31</definedName>
    <definedName name="_xlnm.Print_Area" localSheetId="7">'シート2-③'!$A$1:$AD$31</definedName>
    <definedName name="_xlnm.Print_Area" localSheetId="9">'シート2-④'!$A$1:$AD$31</definedName>
    <definedName name="_xlnm.Print_Area" localSheetId="11">'シート2-⑤'!$A$1:$AD$31</definedName>
    <definedName name="_xlnm.Print_Area" localSheetId="13">'シート2-⑥'!$A$1:$AD$31</definedName>
    <definedName name="_xlnm.Print_Area" localSheetId="15">'シート2-⑦-1'!$A$1:$AD$31</definedName>
    <definedName name="_xlnm.Print_Area" localSheetId="17">'シート2-⑦-2'!$A$1:$AD$31</definedName>
    <definedName name="_xlnm.Print_Area" localSheetId="19">'シート2-⑦-3'!$A$1:$AD$31</definedName>
    <definedName name="_xlnm.Print_Area" localSheetId="21">'シート2-⑦-4'!$A$1:$AD$31</definedName>
    <definedName name="_xlnm.Print_Area" localSheetId="23">'シート2-⑦-5'!$A$1:$AD$31</definedName>
    <definedName name="_xlnm.Print_Area" localSheetId="29">'シート2-⑧'!$A$1:$AD$31</definedName>
    <definedName name="_xlnm.Print_Area" localSheetId="27">'シート2-⑨'!$A$1:$AD$31</definedName>
    <definedName name="_xlnm.Print_Area" localSheetId="33">'シート2-⑩'!$A$1:$AD$31</definedName>
    <definedName name="_xlnm.Print_Area" localSheetId="31">'シート2-⑪'!$A$1:$AD$31</definedName>
    <definedName name="_xlnm.Print_Area" localSheetId="25">'シート2-⑫'!$A$1:$AD$31</definedName>
    <definedName name="_xlnm.Print_Area" localSheetId="37">'シート2-⑬'!$A$1:$AD$31</definedName>
    <definedName name="_xlnm.Print_Area" localSheetId="39">'シート2-⑭'!$A$1:$AD$31</definedName>
    <definedName name="_xlnm.Print_Area" localSheetId="41">'シート2-⑮-1'!$A$1:$AD$31</definedName>
    <definedName name="_xlnm.Print_Area" localSheetId="45">'シート2-⑮-2'!$A$1:$AD$31</definedName>
    <definedName name="_xlnm.Print_Area" localSheetId="49">'シート2-⑮-3'!$A$1:$AD$32</definedName>
    <definedName name="_xlnm.Print_Area" localSheetId="43">'シート2-⑮-4'!$A$1:$AD$31</definedName>
    <definedName name="_xlnm.Print_Area" localSheetId="47">'シート2-⑮-5'!$A$1:$AD$31</definedName>
    <definedName name="_xlnm.Print_Area" localSheetId="51">'シート2-⑮-6'!$A$1:$AD$31</definedName>
    <definedName name="_xlnm.Print_Area" localSheetId="53">'シート2-⑯'!$A$1:$AD$31</definedName>
    <definedName name="_xlnm.Print_Area" localSheetId="55">'シート2-⑰'!$A$1:$AD$31</definedName>
    <definedName name="_xlnm.Print_Area" localSheetId="35">'シート2-⑱'!$A$1:$AD$31</definedName>
    <definedName name="_xlnm.Print_Area" localSheetId="6">'シート3-①'!$A$1:$AD$21</definedName>
    <definedName name="_xlnm.Print_Area" localSheetId="4">'シート3-②'!$A$1:$AD$21</definedName>
    <definedName name="_xlnm.Print_Area" localSheetId="8">'シート3-③'!$A$1:$AD$21</definedName>
    <definedName name="_xlnm.Print_Area" localSheetId="10">'シート3-④'!$A$1:$AD$21</definedName>
    <definedName name="_xlnm.Print_Area" localSheetId="12">'シート3-⑤'!$A$1:$AD$21</definedName>
    <definedName name="_xlnm.Print_Area" localSheetId="14">'シート3-⑥'!$A$1:$AD$21</definedName>
    <definedName name="_xlnm.Print_Area" localSheetId="16">'シート3-⑦-1'!$A$1:$AD$21</definedName>
    <definedName name="_xlnm.Print_Area" localSheetId="18">'シート3-⑦-2'!$A$1:$AD$21</definedName>
    <definedName name="_xlnm.Print_Area" localSheetId="20">'シート3-⑦-3'!$A$1:$AD$21</definedName>
    <definedName name="_xlnm.Print_Area" localSheetId="22">'シート3-⑦-4'!$A$1:$AD$21</definedName>
    <definedName name="_xlnm.Print_Area" localSheetId="24">'シート3-⑦-5'!$A$1:$AD$21</definedName>
    <definedName name="_xlnm.Print_Area" localSheetId="30">'シート3-⑧'!$A$1:$AD$21</definedName>
    <definedName name="_xlnm.Print_Area" localSheetId="28">'シート3-⑨'!$A$1:$AD$21</definedName>
    <definedName name="_xlnm.Print_Area" localSheetId="34">'シート3-⑩'!$A$1:$AD$21</definedName>
    <definedName name="_xlnm.Print_Area" localSheetId="32">'シート3-⑪'!$A$1:$AD$21</definedName>
    <definedName name="_xlnm.Print_Area" localSheetId="26">'シート3-⑫'!$A$1:$AD$21</definedName>
    <definedName name="_xlnm.Print_Area" localSheetId="38">'シート3-⑬'!$A$1:$AD$21</definedName>
    <definedName name="_xlnm.Print_Area" localSheetId="40">'シート3-⑭'!$A$1:$AD$21</definedName>
    <definedName name="_xlnm.Print_Area" localSheetId="42">'シート3-⑮-1'!$A$1:$AD$21</definedName>
    <definedName name="_xlnm.Print_Area" localSheetId="46">'シート3-⑮-2'!$A$1:$AD$21</definedName>
    <definedName name="_xlnm.Print_Area" localSheetId="50">'シート3-⑮-3'!$A$1:$AD$21</definedName>
    <definedName name="_xlnm.Print_Area" localSheetId="44">'シート3-⑮-4'!$A$1:$AD$21</definedName>
    <definedName name="_xlnm.Print_Area" localSheetId="48">'シート3-⑮-5'!$A$1:$AD$21</definedName>
    <definedName name="_xlnm.Print_Area" localSheetId="52">'シート3-⑮-6'!$A$1:$AD$21</definedName>
    <definedName name="_xlnm.Print_Area" localSheetId="54">'シート3-⑯'!$A$1:$AD$21</definedName>
    <definedName name="_xlnm.Print_Area" localSheetId="56">'シート3-⑰'!$A$1:$AD$21</definedName>
    <definedName name="_xlnm.Print_Area" localSheetId="36">'シート3-⑱'!$A$1:$AD$21</definedName>
    <definedName name="_xlnm.Print_Titles" localSheetId="1">TOP!$14:$14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10" i="7" l="1"/>
  <c r="Y10" i="9"/>
  <c r="Y13" i="9"/>
  <c r="E14" i="57" l="1"/>
  <c r="E13" i="57"/>
  <c r="R11" i="57"/>
  <c r="J52" i="4" s="1"/>
  <c r="R10" i="57"/>
  <c r="M11" i="57"/>
  <c r="I52" i="4"/>
  <c r="M10" i="57"/>
  <c r="F52" i="4" s="1"/>
  <c r="E11" i="57"/>
  <c r="E10" i="57"/>
  <c r="E52" i="4" s="1"/>
  <c r="E14" i="56"/>
  <c r="L51" i="4" s="1"/>
  <c r="E13" i="56"/>
  <c r="K51" i="4" s="1"/>
  <c r="R11" i="56"/>
  <c r="R10" i="56"/>
  <c r="G51" i="4" s="1"/>
  <c r="M11" i="56"/>
  <c r="I51" i="4" s="1"/>
  <c r="M10" i="56"/>
  <c r="E11" i="56"/>
  <c r="H51" i="4" s="1"/>
  <c r="E10" i="56"/>
  <c r="E51" i="4" s="1"/>
  <c r="E14" i="55"/>
  <c r="E13" i="55"/>
  <c r="K50" i="4" s="1"/>
  <c r="R11" i="55"/>
  <c r="R10" i="55"/>
  <c r="M11" i="55"/>
  <c r="I50" i="4"/>
  <c r="M10" i="55"/>
  <c r="E11" i="55"/>
  <c r="H50" i="4"/>
  <c r="E10" i="55"/>
  <c r="E50" i="4" s="1"/>
  <c r="R10" i="54"/>
  <c r="G49" i="4" s="1"/>
  <c r="M11" i="54"/>
  <c r="M10" i="54"/>
  <c r="F49" i="4" s="1"/>
  <c r="E10" i="54"/>
  <c r="E49" i="4" s="1"/>
  <c r="E14" i="54"/>
  <c r="L49" i="4"/>
  <c r="E13" i="54"/>
  <c r="E11" i="54"/>
  <c r="R11" i="54"/>
  <c r="E14" i="67"/>
  <c r="L68" i="4" s="1"/>
  <c r="E13" i="67"/>
  <c r="R11" i="67"/>
  <c r="J68" i="4"/>
  <c r="M11" i="67"/>
  <c r="R10" i="67"/>
  <c r="G68" i="4"/>
  <c r="M10" i="67"/>
  <c r="E11" i="67"/>
  <c r="E10" i="67"/>
  <c r="E68" i="4" s="1"/>
  <c r="E14" i="65"/>
  <c r="E13" i="65"/>
  <c r="R11" i="65"/>
  <c r="M11" i="65"/>
  <c r="I67" i="4"/>
  <c r="R10" i="65"/>
  <c r="G67" i="4" s="1"/>
  <c r="M10" i="65"/>
  <c r="E11" i="65"/>
  <c r="H67" i="4"/>
  <c r="E10" i="65"/>
  <c r="E67" i="4" s="1"/>
  <c r="E14" i="64"/>
  <c r="E13" i="64"/>
  <c r="K66" i="4" s="1"/>
  <c r="R11" i="64"/>
  <c r="M11" i="64"/>
  <c r="R10" i="64"/>
  <c r="G66" i="4" s="1"/>
  <c r="M10" i="64"/>
  <c r="F66" i="4" s="1"/>
  <c r="E11" i="64"/>
  <c r="E10" i="64"/>
  <c r="E66" i="4" s="1"/>
  <c r="E14" i="63"/>
  <c r="E13" i="63"/>
  <c r="R11" i="63"/>
  <c r="J65" i="4" s="1"/>
  <c r="M11" i="63"/>
  <c r="I65" i="4" s="1"/>
  <c r="R10" i="63"/>
  <c r="G65" i="4"/>
  <c r="M10" i="63"/>
  <c r="F65" i="4" s="1"/>
  <c r="E11" i="63"/>
  <c r="E10" i="63"/>
  <c r="E65" i="4" s="1"/>
  <c r="E14" i="62"/>
  <c r="E13" i="62"/>
  <c r="K64" i="4" s="1"/>
  <c r="R11" i="62"/>
  <c r="J64" i="4"/>
  <c r="M11" i="62"/>
  <c r="I64" i="4" s="1"/>
  <c r="R10" i="62"/>
  <c r="G64" i="4"/>
  <c r="M10" i="62"/>
  <c r="E11" i="62"/>
  <c r="E10" i="62"/>
  <c r="E64" i="4" s="1"/>
  <c r="R11" i="61"/>
  <c r="J63" i="4"/>
  <c r="M11" i="61"/>
  <c r="R10" i="61"/>
  <c r="G63" i="4"/>
  <c r="M10" i="61"/>
  <c r="F63" i="4" s="1"/>
  <c r="E14" i="61"/>
  <c r="L63" i="4"/>
  <c r="E13" i="61"/>
  <c r="K63" i="4" s="1"/>
  <c r="E11" i="61"/>
  <c r="H63" i="4" s="1"/>
  <c r="E10" i="61"/>
  <c r="E63" i="4" s="1"/>
  <c r="E13" i="58"/>
  <c r="K60" i="4" s="1"/>
  <c r="E13" i="59"/>
  <c r="E13" i="60"/>
  <c r="K62" i="4" s="1"/>
  <c r="E14" i="60"/>
  <c r="R11" i="60"/>
  <c r="J62" i="4"/>
  <c r="M11" i="60"/>
  <c r="I62" i="4" s="1"/>
  <c r="E11" i="60"/>
  <c r="E10" i="60"/>
  <c r="E62" i="4" s="1"/>
  <c r="E14" i="58"/>
  <c r="E14" i="59"/>
  <c r="R11" i="59"/>
  <c r="J61" i="4"/>
  <c r="M11" i="59"/>
  <c r="E11" i="59"/>
  <c r="E10" i="59"/>
  <c r="E61" i="4" s="1"/>
  <c r="E11" i="58"/>
  <c r="H60" i="4" s="1"/>
  <c r="E10" i="58"/>
  <c r="E60" i="4" s="1"/>
  <c r="R11" i="58"/>
  <c r="M11" i="58"/>
  <c r="R10" i="60"/>
  <c r="G62" i="4"/>
  <c r="M10" i="60"/>
  <c r="F62" i="4" s="1"/>
  <c r="R10" i="59"/>
  <c r="G61" i="4"/>
  <c r="M10" i="59"/>
  <c r="R10" i="58"/>
  <c r="G60" i="4"/>
  <c r="M10" i="58"/>
  <c r="Y13" i="66"/>
  <c r="N36" i="4" s="1"/>
  <c r="Y10" i="66"/>
  <c r="M36" i="4" s="1"/>
  <c r="R68" i="4"/>
  <c r="Q68" i="4"/>
  <c r="P68" i="4"/>
  <c r="O68" i="4"/>
  <c r="B68" i="4"/>
  <c r="B67" i="4"/>
  <c r="B66" i="4"/>
  <c r="B65" i="4"/>
  <c r="B64" i="4"/>
  <c r="B63" i="4"/>
  <c r="B62" i="4"/>
  <c r="B61" i="4"/>
  <c r="B60" i="4"/>
  <c r="B59" i="4"/>
  <c r="B58" i="4"/>
  <c r="B57" i="4"/>
  <c r="B56" i="4"/>
  <c r="B55" i="4"/>
  <c r="B54" i="4"/>
  <c r="B53" i="4"/>
  <c r="B52" i="4"/>
  <c r="B51" i="4"/>
  <c r="B50" i="4"/>
  <c r="B49" i="4"/>
  <c r="B48" i="4"/>
  <c r="B47" i="4"/>
  <c r="B46" i="4"/>
  <c r="B36" i="4"/>
  <c r="B35" i="4"/>
  <c r="B34" i="4"/>
  <c r="B33" i="4"/>
  <c r="B32" i="4"/>
  <c r="B31" i="4"/>
  <c r="B30" i="4"/>
  <c r="B29" i="4"/>
  <c r="B28" i="4"/>
  <c r="B27" i="4"/>
  <c r="B26" i="4"/>
  <c r="B25" i="4"/>
  <c r="B24" i="4"/>
  <c r="B23" i="4"/>
  <c r="B22" i="4"/>
  <c r="B21" i="4"/>
  <c r="B20" i="4"/>
  <c r="B19" i="4"/>
  <c r="B18" i="4"/>
  <c r="B17" i="4"/>
  <c r="B16" i="4"/>
  <c r="B15" i="4"/>
  <c r="B42" i="4"/>
  <c r="BF36" i="4"/>
  <c r="BE36" i="4"/>
  <c r="BD36" i="4"/>
  <c r="BC36" i="4"/>
  <c r="BB36" i="4"/>
  <c r="BA36" i="4"/>
  <c r="AZ36" i="4"/>
  <c r="AY36" i="4"/>
  <c r="AX36" i="4"/>
  <c r="AW36" i="4"/>
  <c r="AV36" i="4"/>
  <c r="AU36" i="4"/>
  <c r="AT36" i="4"/>
  <c r="AS36" i="4"/>
  <c r="AR36" i="4"/>
  <c r="AQ36" i="4"/>
  <c r="AP36" i="4"/>
  <c r="AO36" i="4"/>
  <c r="AN36" i="4"/>
  <c r="AM36" i="4"/>
  <c r="AL36" i="4"/>
  <c r="AK36" i="4"/>
  <c r="AJ36" i="4"/>
  <c r="AI36" i="4"/>
  <c r="AH36" i="4"/>
  <c r="AG36" i="4"/>
  <c r="AF36" i="4"/>
  <c r="AE36" i="4"/>
  <c r="AD36" i="4"/>
  <c r="AC36" i="4"/>
  <c r="AB36" i="4"/>
  <c r="AA36" i="4"/>
  <c r="Z36" i="4"/>
  <c r="Y36" i="4"/>
  <c r="X36" i="4"/>
  <c r="W36" i="4"/>
  <c r="V36" i="4"/>
  <c r="U36" i="4"/>
  <c r="T36" i="4"/>
  <c r="S36" i="4"/>
  <c r="R36" i="4"/>
  <c r="Q36" i="4"/>
  <c r="P36" i="4"/>
  <c r="K36" i="4"/>
  <c r="L36" i="4"/>
  <c r="L35" i="4"/>
  <c r="L34" i="4"/>
  <c r="L33" i="4"/>
  <c r="L32" i="4"/>
  <c r="L31" i="4"/>
  <c r="L30" i="4"/>
  <c r="L29" i="4"/>
  <c r="L28" i="4"/>
  <c r="L27" i="4"/>
  <c r="L26" i="4"/>
  <c r="L25" i="4"/>
  <c r="L24" i="4"/>
  <c r="L23" i="4"/>
  <c r="L22" i="4"/>
  <c r="L21" i="4"/>
  <c r="L20" i="4"/>
  <c r="L19" i="4"/>
  <c r="L18" i="4"/>
  <c r="L17" i="4"/>
  <c r="J36" i="4"/>
  <c r="J35" i="4"/>
  <c r="J34" i="4"/>
  <c r="J33" i="4"/>
  <c r="J32" i="4"/>
  <c r="J31" i="4"/>
  <c r="J30" i="4"/>
  <c r="J29" i="4"/>
  <c r="J28" i="4"/>
  <c r="J27" i="4"/>
  <c r="J26" i="4"/>
  <c r="J25" i="4"/>
  <c r="J24" i="4"/>
  <c r="J23" i="4"/>
  <c r="J22" i="4"/>
  <c r="J21" i="4"/>
  <c r="J20" i="4"/>
  <c r="J19" i="4"/>
  <c r="J18" i="4"/>
  <c r="J17" i="4"/>
  <c r="I36" i="4"/>
  <c r="I35" i="4"/>
  <c r="I34" i="4"/>
  <c r="I33" i="4"/>
  <c r="I32" i="4"/>
  <c r="I31" i="4"/>
  <c r="I30" i="4"/>
  <c r="I29" i="4"/>
  <c r="I28" i="4"/>
  <c r="I27" i="4"/>
  <c r="I26" i="4"/>
  <c r="I25" i="4"/>
  <c r="I24" i="4"/>
  <c r="I23" i="4"/>
  <c r="I22" i="4"/>
  <c r="I21" i="4"/>
  <c r="I20" i="4"/>
  <c r="I19" i="4"/>
  <c r="I18" i="4"/>
  <c r="I17" i="4"/>
  <c r="H36" i="4"/>
  <c r="H35" i="4"/>
  <c r="H34" i="4"/>
  <c r="H33" i="4"/>
  <c r="H32" i="4"/>
  <c r="H31" i="4"/>
  <c r="H30" i="4"/>
  <c r="H29" i="4"/>
  <c r="H28" i="4"/>
  <c r="H27" i="4"/>
  <c r="H26" i="4"/>
  <c r="H25" i="4"/>
  <c r="H24" i="4"/>
  <c r="H23" i="4"/>
  <c r="H22" i="4"/>
  <c r="H21" i="4"/>
  <c r="H20" i="4"/>
  <c r="H19" i="4"/>
  <c r="H18" i="4"/>
  <c r="H17" i="4"/>
  <c r="G36" i="4"/>
  <c r="G35" i="4"/>
  <c r="G34" i="4"/>
  <c r="G33" i="4"/>
  <c r="G32" i="4"/>
  <c r="G31" i="4"/>
  <c r="G30" i="4"/>
  <c r="G29" i="4"/>
  <c r="G28" i="4"/>
  <c r="G27" i="4"/>
  <c r="G26" i="4"/>
  <c r="G25" i="4"/>
  <c r="G24" i="4"/>
  <c r="G23" i="4"/>
  <c r="G22" i="4"/>
  <c r="G21" i="4"/>
  <c r="G20" i="4"/>
  <c r="G19" i="4"/>
  <c r="G18" i="4"/>
  <c r="G17" i="4"/>
  <c r="G16" i="4"/>
  <c r="F36" i="4"/>
  <c r="F35" i="4"/>
  <c r="F34" i="4"/>
  <c r="F33" i="4"/>
  <c r="F32" i="4"/>
  <c r="F31" i="4"/>
  <c r="F30" i="4"/>
  <c r="F29" i="4"/>
  <c r="F28" i="4"/>
  <c r="F20" i="4"/>
  <c r="F19" i="4"/>
  <c r="F18" i="4"/>
  <c r="F17" i="4"/>
  <c r="E36" i="4"/>
  <c r="Y13" i="67"/>
  <c r="N68" i="4" s="1"/>
  <c r="Y10" i="67"/>
  <c r="M68" i="4" s="1"/>
  <c r="K68" i="4"/>
  <c r="I68" i="4"/>
  <c r="H68" i="4"/>
  <c r="K35" i="4"/>
  <c r="K34" i="4"/>
  <c r="K33" i="4"/>
  <c r="K32" i="4"/>
  <c r="K31" i="4"/>
  <c r="K30" i="4"/>
  <c r="K29" i="4"/>
  <c r="K28" i="4"/>
  <c r="K20" i="4"/>
  <c r="K19" i="4"/>
  <c r="K18" i="4"/>
  <c r="K17" i="4"/>
  <c r="Y13" i="10"/>
  <c r="N12" i="4" s="1"/>
  <c r="Y13" i="7"/>
  <c r="Y13" i="2"/>
  <c r="N10" i="4" s="1"/>
  <c r="Y10" i="11"/>
  <c r="M13" i="4" s="1"/>
  <c r="Y10" i="10"/>
  <c r="M12" i="4" s="1"/>
  <c r="M11" i="4"/>
  <c r="Y10" i="2"/>
  <c r="M10" i="4" s="1"/>
  <c r="R67" i="4"/>
  <c r="Q67" i="4"/>
  <c r="P67" i="4"/>
  <c r="O67" i="4"/>
  <c r="R66" i="4"/>
  <c r="Q66" i="4"/>
  <c r="P66" i="4"/>
  <c r="O66" i="4"/>
  <c r="L66" i="4"/>
  <c r="R65" i="4"/>
  <c r="Q65" i="4"/>
  <c r="P65" i="4"/>
  <c r="O65" i="4"/>
  <c r="R64" i="4"/>
  <c r="Q64" i="4"/>
  <c r="P64" i="4"/>
  <c r="O64" i="4"/>
  <c r="R63" i="4"/>
  <c r="Q63" i="4"/>
  <c r="P63" i="4"/>
  <c r="O63" i="4"/>
  <c r="R62" i="4"/>
  <c r="Q62" i="4"/>
  <c r="P62" i="4"/>
  <c r="O62" i="4"/>
  <c r="L62" i="4"/>
  <c r="R61" i="4"/>
  <c r="Q61" i="4"/>
  <c r="P61" i="4"/>
  <c r="O61" i="4"/>
  <c r="R60" i="4"/>
  <c r="Q60" i="4"/>
  <c r="P60" i="4"/>
  <c r="O60" i="4"/>
  <c r="I60" i="4"/>
  <c r="R59" i="4"/>
  <c r="Q59" i="4"/>
  <c r="P59" i="4"/>
  <c r="O59" i="4"/>
  <c r="R58" i="4"/>
  <c r="Q58" i="4"/>
  <c r="P58" i="4"/>
  <c r="O58" i="4"/>
  <c r="R57" i="4"/>
  <c r="Q57" i="4"/>
  <c r="P57" i="4"/>
  <c r="O57" i="4"/>
  <c r="R56" i="4"/>
  <c r="Q56" i="4"/>
  <c r="P56" i="4"/>
  <c r="O56" i="4"/>
  <c r="R55" i="4"/>
  <c r="Q55" i="4"/>
  <c r="P55" i="4"/>
  <c r="O55" i="4"/>
  <c r="R54" i="4"/>
  <c r="Q54" i="4"/>
  <c r="P54" i="4"/>
  <c r="O54" i="4"/>
  <c r="R53" i="4"/>
  <c r="Q53" i="4"/>
  <c r="P53" i="4"/>
  <c r="O53" i="4"/>
  <c r="R52" i="4"/>
  <c r="Q52" i="4"/>
  <c r="P52" i="4"/>
  <c r="O52" i="4"/>
  <c r="R51" i="4"/>
  <c r="Q51" i="4"/>
  <c r="P51" i="4"/>
  <c r="O51" i="4"/>
  <c r="R50" i="4"/>
  <c r="Q50" i="4"/>
  <c r="P50" i="4"/>
  <c r="O50" i="4"/>
  <c r="R49" i="4"/>
  <c r="Q49" i="4"/>
  <c r="P49" i="4"/>
  <c r="O49" i="4"/>
  <c r="R48" i="4"/>
  <c r="Q48" i="4"/>
  <c r="P48" i="4"/>
  <c r="O48" i="4"/>
  <c r="R47" i="4"/>
  <c r="Q47" i="4"/>
  <c r="P47" i="4"/>
  <c r="O47" i="4"/>
  <c r="R46" i="4"/>
  <c r="Q46" i="4"/>
  <c r="P46" i="4"/>
  <c r="O46" i="4"/>
  <c r="R45" i="4"/>
  <c r="Q45" i="4"/>
  <c r="P45" i="4"/>
  <c r="O45" i="4"/>
  <c r="R44" i="4"/>
  <c r="Q44" i="4"/>
  <c r="P44" i="4"/>
  <c r="O44" i="4"/>
  <c r="R43" i="4"/>
  <c r="Q43" i="4"/>
  <c r="P43" i="4"/>
  <c r="O43" i="4"/>
  <c r="R42" i="4"/>
  <c r="Q42" i="4"/>
  <c r="P42" i="4"/>
  <c r="O42" i="4"/>
  <c r="BF35" i="4"/>
  <c r="BE35" i="4"/>
  <c r="BD35" i="4"/>
  <c r="BC35" i="4"/>
  <c r="BB35" i="4"/>
  <c r="BA35" i="4"/>
  <c r="AZ35" i="4"/>
  <c r="AY35" i="4"/>
  <c r="AX35" i="4"/>
  <c r="AW35" i="4"/>
  <c r="AV35" i="4"/>
  <c r="AU35" i="4"/>
  <c r="AT35" i="4"/>
  <c r="AS35" i="4"/>
  <c r="AR35" i="4"/>
  <c r="AQ35" i="4"/>
  <c r="AP35" i="4"/>
  <c r="AO35" i="4"/>
  <c r="AN35" i="4"/>
  <c r="AM35" i="4"/>
  <c r="AL35" i="4"/>
  <c r="AK35" i="4"/>
  <c r="AJ35" i="4"/>
  <c r="AI35" i="4"/>
  <c r="AH35" i="4"/>
  <c r="AG35" i="4"/>
  <c r="AF35" i="4"/>
  <c r="AE35" i="4"/>
  <c r="AD35" i="4"/>
  <c r="AC35" i="4"/>
  <c r="AB35" i="4"/>
  <c r="AA35" i="4"/>
  <c r="Z35" i="4"/>
  <c r="Y35" i="4"/>
  <c r="X35" i="4"/>
  <c r="W35" i="4"/>
  <c r="V35" i="4"/>
  <c r="U35" i="4"/>
  <c r="T35" i="4"/>
  <c r="S35" i="4"/>
  <c r="R35" i="4"/>
  <c r="Q35" i="4"/>
  <c r="P35" i="4"/>
  <c r="BF34" i="4"/>
  <c r="BE34" i="4"/>
  <c r="BD34" i="4"/>
  <c r="BC34" i="4"/>
  <c r="BB34" i="4"/>
  <c r="BA34" i="4"/>
  <c r="AZ34" i="4"/>
  <c r="AY34" i="4"/>
  <c r="AX34" i="4"/>
  <c r="AW34" i="4"/>
  <c r="AV34" i="4"/>
  <c r="AU34" i="4"/>
  <c r="AT34" i="4"/>
  <c r="AS34" i="4"/>
  <c r="AR34" i="4"/>
  <c r="AQ34" i="4"/>
  <c r="AP34" i="4"/>
  <c r="AO34" i="4"/>
  <c r="AN34" i="4"/>
  <c r="AM34" i="4"/>
  <c r="AL34" i="4"/>
  <c r="AK34" i="4"/>
  <c r="AJ34" i="4"/>
  <c r="AI34" i="4"/>
  <c r="AH34" i="4"/>
  <c r="AG34" i="4"/>
  <c r="AF34" i="4"/>
  <c r="AE34" i="4"/>
  <c r="AD34" i="4"/>
  <c r="AC34" i="4"/>
  <c r="AB34" i="4"/>
  <c r="AA34" i="4"/>
  <c r="Z34" i="4"/>
  <c r="Y34" i="4"/>
  <c r="X34" i="4"/>
  <c r="W34" i="4"/>
  <c r="V34" i="4"/>
  <c r="U34" i="4"/>
  <c r="T34" i="4"/>
  <c r="S34" i="4"/>
  <c r="R34" i="4"/>
  <c r="Q34" i="4"/>
  <c r="P34" i="4"/>
  <c r="BF33" i="4"/>
  <c r="BE33" i="4"/>
  <c r="BD33" i="4"/>
  <c r="BC33" i="4"/>
  <c r="BB33" i="4"/>
  <c r="BA33" i="4"/>
  <c r="AZ33" i="4"/>
  <c r="AY33" i="4"/>
  <c r="AX33" i="4"/>
  <c r="AW33" i="4"/>
  <c r="AV33" i="4"/>
  <c r="AU33" i="4"/>
  <c r="AT33" i="4"/>
  <c r="AS33" i="4"/>
  <c r="AR33" i="4"/>
  <c r="AQ33" i="4"/>
  <c r="AP33" i="4"/>
  <c r="AO33" i="4"/>
  <c r="AN33" i="4"/>
  <c r="AM33" i="4"/>
  <c r="AL33" i="4"/>
  <c r="AK33" i="4"/>
  <c r="AJ33" i="4"/>
  <c r="AI33" i="4"/>
  <c r="AH33" i="4"/>
  <c r="AG33" i="4"/>
  <c r="AF33" i="4"/>
  <c r="AE33" i="4"/>
  <c r="AD33" i="4"/>
  <c r="AC33" i="4"/>
  <c r="AB33" i="4"/>
  <c r="AA33" i="4"/>
  <c r="Z33" i="4"/>
  <c r="Y33" i="4"/>
  <c r="X33" i="4"/>
  <c r="W33" i="4"/>
  <c r="V33" i="4"/>
  <c r="U33" i="4"/>
  <c r="T33" i="4"/>
  <c r="S33" i="4"/>
  <c r="R33" i="4"/>
  <c r="Q33" i="4"/>
  <c r="P33" i="4"/>
  <c r="BF32" i="4"/>
  <c r="BE32" i="4"/>
  <c r="BD32" i="4"/>
  <c r="BC32" i="4"/>
  <c r="BB32" i="4"/>
  <c r="BA32" i="4"/>
  <c r="AZ32" i="4"/>
  <c r="AY32" i="4"/>
  <c r="AX32" i="4"/>
  <c r="AW32" i="4"/>
  <c r="AV32" i="4"/>
  <c r="AU32" i="4"/>
  <c r="AT32" i="4"/>
  <c r="AS32" i="4"/>
  <c r="AR32" i="4"/>
  <c r="AQ32" i="4"/>
  <c r="AP32" i="4"/>
  <c r="AO32" i="4"/>
  <c r="AN32" i="4"/>
  <c r="AM32" i="4"/>
  <c r="AL32" i="4"/>
  <c r="AK32" i="4"/>
  <c r="AJ32" i="4"/>
  <c r="AI32" i="4"/>
  <c r="AH32" i="4"/>
  <c r="AG32" i="4"/>
  <c r="AF32" i="4"/>
  <c r="AE32" i="4"/>
  <c r="AD32" i="4"/>
  <c r="AC32" i="4"/>
  <c r="AB32" i="4"/>
  <c r="AA32" i="4"/>
  <c r="Z32" i="4"/>
  <c r="Y32" i="4"/>
  <c r="X32" i="4"/>
  <c r="W32" i="4"/>
  <c r="V32" i="4"/>
  <c r="U32" i="4"/>
  <c r="T32" i="4"/>
  <c r="S32" i="4"/>
  <c r="R32" i="4"/>
  <c r="Q32" i="4"/>
  <c r="P32" i="4"/>
  <c r="BF31" i="4"/>
  <c r="BE31" i="4"/>
  <c r="BD31" i="4"/>
  <c r="BC31" i="4"/>
  <c r="BB31" i="4"/>
  <c r="BA31" i="4"/>
  <c r="AZ31" i="4"/>
  <c r="AY31" i="4"/>
  <c r="AX31" i="4"/>
  <c r="AW31" i="4"/>
  <c r="AV31" i="4"/>
  <c r="AU31" i="4"/>
  <c r="AT31" i="4"/>
  <c r="AS31" i="4"/>
  <c r="AR31" i="4"/>
  <c r="AQ31" i="4"/>
  <c r="AP31" i="4"/>
  <c r="AO31" i="4"/>
  <c r="AN31" i="4"/>
  <c r="AM31" i="4"/>
  <c r="AL31" i="4"/>
  <c r="AK31" i="4"/>
  <c r="AJ31" i="4"/>
  <c r="AI31" i="4"/>
  <c r="AH31" i="4"/>
  <c r="AG31" i="4"/>
  <c r="AF31" i="4"/>
  <c r="AE31" i="4"/>
  <c r="AD31" i="4"/>
  <c r="AC31" i="4"/>
  <c r="AB31" i="4"/>
  <c r="AA31" i="4"/>
  <c r="Z31" i="4"/>
  <c r="Y31" i="4"/>
  <c r="X31" i="4"/>
  <c r="W31" i="4"/>
  <c r="V31" i="4"/>
  <c r="U31" i="4"/>
  <c r="T31" i="4"/>
  <c r="S31" i="4"/>
  <c r="R31" i="4"/>
  <c r="Q31" i="4"/>
  <c r="P31" i="4"/>
  <c r="BF30" i="4"/>
  <c r="BE30" i="4"/>
  <c r="BD30" i="4"/>
  <c r="BC30" i="4"/>
  <c r="BB30" i="4"/>
  <c r="BA30" i="4"/>
  <c r="AZ30" i="4"/>
  <c r="AY30" i="4"/>
  <c r="AX30" i="4"/>
  <c r="AW30" i="4"/>
  <c r="AV30" i="4"/>
  <c r="AU30" i="4"/>
  <c r="AT30" i="4"/>
  <c r="AS30" i="4"/>
  <c r="AR30" i="4"/>
  <c r="AQ30" i="4"/>
  <c r="AP30" i="4"/>
  <c r="AO30" i="4"/>
  <c r="AN30" i="4"/>
  <c r="AM30" i="4"/>
  <c r="AL30" i="4"/>
  <c r="AK30" i="4"/>
  <c r="AJ30" i="4"/>
  <c r="AI30" i="4"/>
  <c r="AH30" i="4"/>
  <c r="AG30" i="4"/>
  <c r="AF30" i="4"/>
  <c r="AE30" i="4"/>
  <c r="AD30" i="4"/>
  <c r="AC30" i="4"/>
  <c r="AB30" i="4"/>
  <c r="AA30" i="4"/>
  <c r="Z30" i="4"/>
  <c r="Y30" i="4"/>
  <c r="X30" i="4"/>
  <c r="W30" i="4"/>
  <c r="V30" i="4"/>
  <c r="U30" i="4"/>
  <c r="T30" i="4"/>
  <c r="S30" i="4"/>
  <c r="R30" i="4"/>
  <c r="Q30" i="4"/>
  <c r="P30" i="4"/>
  <c r="BF29" i="4"/>
  <c r="BE29" i="4"/>
  <c r="BD29" i="4"/>
  <c r="BC29" i="4"/>
  <c r="BB29" i="4"/>
  <c r="BA29" i="4"/>
  <c r="AZ29" i="4"/>
  <c r="AY29" i="4"/>
  <c r="AX29" i="4"/>
  <c r="AW29" i="4"/>
  <c r="AV29" i="4"/>
  <c r="AU29" i="4"/>
  <c r="AT29" i="4"/>
  <c r="AS29" i="4"/>
  <c r="AR29" i="4"/>
  <c r="AQ29" i="4"/>
  <c r="AP29" i="4"/>
  <c r="AO29" i="4"/>
  <c r="AN29" i="4"/>
  <c r="AM29" i="4"/>
  <c r="AL29" i="4"/>
  <c r="AK29" i="4"/>
  <c r="AJ29" i="4"/>
  <c r="AI29" i="4"/>
  <c r="AH29" i="4"/>
  <c r="AG29" i="4"/>
  <c r="AF29" i="4"/>
  <c r="AE29" i="4"/>
  <c r="AD29" i="4"/>
  <c r="AC29" i="4"/>
  <c r="AB29" i="4"/>
  <c r="AA29" i="4"/>
  <c r="Z29" i="4"/>
  <c r="Y29" i="4"/>
  <c r="X29" i="4"/>
  <c r="W29" i="4"/>
  <c r="V29" i="4"/>
  <c r="U29" i="4"/>
  <c r="T29" i="4"/>
  <c r="S29" i="4"/>
  <c r="R29" i="4"/>
  <c r="Q29" i="4"/>
  <c r="P29" i="4"/>
  <c r="BF28" i="4"/>
  <c r="BE28" i="4"/>
  <c r="BD28" i="4"/>
  <c r="BC28" i="4"/>
  <c r="BB28" i="4"/>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BF27" i="4"/>
  <c r="BE27" i="4"/>
  <c r="BD27" i="4"/>
  <c r="BC27" i="4"/>
  <c r="BB27" i="4"/>
  <c r="BA27" i="4"/>
  <c r="AZ27" i="4"/>
  <c r="AY27" i="4"/>
  <c r="AX27" i="4"/>
  <c r="AW27" i="4"/>
  <c r="AV27" i="4"/>
  <c r="AU27" i="4"/>
  <c r="AT27" i="4"/>
  <c r="AS27" i="4"/>
  <c r="AR27" i="4"/>
  <c r="AQ27" i="4"/>
  <c r="AP27" i="4"/>
  <c r="AO27" i="4"/>
  <c r="AN27" i="4"/>
  <c r="AM27" i="4"/>
  <c r="AL27" i="4"/>
  <c r="AK27" i="4"/>
  <c r="AJ27" i="4"/>
  <c r="AI27" i="4"/>
  <c r="AH27" i="4"/>
  <c r="AG27" i="4"/>
  <c r="AF27" i="4"/>
  <c r="AE27" i="4"/>
  <c r="AD27" i="4"/>
  <c r="AC27" i="4"/>
  <c r="AB27" i="4"/>
  <c r="AA27" i="4"/>
  <c r="Z27" i="4"/>
  <c r="Y27" i="4"/>
  <c r="X27" i="4"/>
  <c r="W27" i="4"/>
  <c r="V27" i="4"/>
  <c r="U27" i="4"/>
  <c r="T27" i="4"/>
  <c r="S27" i="4"/>
  <c r="R27" i="4"/>
  <c r="Q27" i="4"/>
  <c r="P27"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R26" i="4"/>
  <c r="Q26" i="4"/>
  <c r="P26" i="4"/>
  <c r="BF25" i="4"/>
  <c r="BE25" i="4"/>
  <c r="BD25" i="4"/>
  <c r="BC25" i="4"/>
  <c r="BB25" i="4"/>
  <c r="BA25" i="4"/>
  <c r="AZ25" i="4"/>
  <c r="AY25" i="4"/>
  <c r="AX25" i="4"/>
  <c r="AW25" i="4"/>
  <c r="AV25" i="4"/>
  <c r="AU25" i="4"/>
  <c r="AT25" i="4"/>
  <c r="AS25" i="4"/>
  <c r="AR25" i="4"/>
  <c r="AQ25" i="4"/>
  <c r="AP25" i="4"/>
  <c r="AO25" i="4"/>
  <c r="AN25" i="4"/>
  <c r="AM25" i="4"/>
  <c r="AL25" i="4"/>
  <c r="AK25" i="4"/>
  <c r="AJ25" i="4"/>
  <c r="AI25" i="4"/>
  <c r="AH25" i="4"/>
  <c r="AG25" i="4"/>
  <c r="AF25" i="4"/>
  <c r="AE25" i="4"/>
  <c r="AD25" i="4"/>
  <c r="AC25" i="4"/>
  <c r="AB25" i="4"/>
  <c r="AA25" i="4"/>
  <c r="Z25" i="4"/>
  <c r="Y25" i="4"/>
  <c r="X25" i="4"/>
  <c r="W25" i="4"/>
  <c r="V25" i="4"/>
  <c r="U25" i="4"/>
  <c r="T25" i="4"/>
  <c r="S25" i="4"/>
  <c r="R25" i="4"/>
  <c r="Q25" i="4"/>
  <c r="P25" i="4"/>
  <c r="BF24" i="4"/>
  <c r="BE24" i="4"/>
  <c r="BD24" i="4"/>
  <c r="BC24" i="4"/>
  <c r="BB24" i="4"/>
  <c r="BA24" i="4"/>
  <c r="AZ24" i="4"/>
  <c r="AY24" i="4"/>
  <c r="AX24" i="4"/>
  <c r="AW24" i="4"/>
  <c r="AV24" i="4"/>
  <c r="AU24" i="4"/>
  <c r="AT24" i="4"/>
  <c r="AS24" i="4"/>
  <c r="AR24" i="4"/>
  <c r="AQ24" i="4"/>
  <c r="AP24" i="4"/>
  <c r="AO24" i="4"/>
  <c r="AN24" i="4"/>
  <c r="AM24" i="4"/>
  <c r="AL24" i="4"/>
  <c r="AK24" i="4"/>
  <c r="AJ24" i="4"/>
  <c r="AI24" i="4"/>
  <c r="AH24" i="4"/>
  <c r="AG24" i="4"/>
  <c r="AF24" i="4"/>
  <c r="AE24" i="4"/>
  <c r="AD24" i="4"/>
  <c r="AC24" i="4"/>
  <c r="AB24" i="4"/>
  <c r="AA24" i="4"/>
  <c r="Z24" i="4"/>
  <c r="Y24" i="4"/>
  <c r="X24" i="4"/>
  <c r="W24" i="4"/>
  <c r="V24" i="4"/>
  <c r="U24" i="4"/>
  <c r="T24" i="4"/>
  <c r="S24" i="4"/>
  <c r="R24" i="4"/>
  <c r="Q24" i="4"/>
  <c r="P24"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BF21" i="4"/>
  <c r="BE21" i="4"/>
  <c r="BD21" i="4"/>
  <c r="BC21" i="4"/>
  <c r="BB21" i="4"/>
  <c r="BA21" i="4"/>
  <c r="AZ21" i="4"/>
  <c r="AY21" i="4"/>
  <c r="AX21" i="4"/>
  <c r="AW21" i="4"/>
  <c r="AV21" i="4"/>
  <c r="AU21" i="4"/>
  <c r="AT21" i="4"/>
  <c r="AS21" i="4"/>
  <c r="AR21" i="4"/>
  <c r="AQ21" i="4"/>
  <c r="AP21" i="4"/>
  <c r="AO21" i="4"/>
  <c r="AN21" i="4"/>
  <c r="AM21" i="4"/>
  <c r="AL21" i="4"/>
  <c r="AK21" i="4"/>
  <c r="AJ21" i="4"/>
  <c r="AI21" i="4"/>
  <c r="AH21" i="4"/>
  <c r="AG21" i="4"/>
  <c r="AF21" i="4"/>
  <c r="AE21" i="4"/>
  <c r="AD21" i="4"/>
  <c r="AC21" i="4"/>
  <c r="AB21" i="4"/>
  <c r="AA21" i="4"/>
  <c r="Z21" i="4"/>
  <c r="Y21" i="4"/>
  <c r="X21" i="4"/>
  <c r="W21" i="4"/>
  <c r="V21" i="4"/>
  <c r="U21" i="4"/>
  <c r="T21" i="4"/>
  <c r="S21" i="4"/>
  <c r="R21" i="4"/>
  <c r="Q21" i="4"/>
  <c r="P21" i="4"/>
  <c r="BF20" i="4"/>
  <c r="BE20" i="4"/>
  <c r="BD20" i="4"/>
  <c r="BC20" i="4"/>
  <c r="BB20" i="4"/>
  <c r="BA20" i="4"/>
  <c r="AZ20" i="4"/>
  <c r="AY20" i="4"/>
  <c r="AX20" i="4"/>
  <c r="AW20" i="4"/>
  <c r="AV20" i="4"/>
  <c r="AU20" i="4"/>
  <c r="AT20" i="4"/>
  <c r="AS20" i="4"/>
  <c r="AR20" i="4"/>
  <c r="AQ20" i="4"/>
  <c r="AP20" i="4"/>
  <c r="AO20" i="4"/>
  <c r="AN20" i="4"/>
  <c r="AM20" i="4"/>
  <c r="AL20" i="4"/>
  <c r="AK20" i="4"/>
  <c r="AJ20" i="4"/>
  <c r="AI20" i="4"/>
  <c r="AH20" i="4"/>
  <c r="AG20" i="4"/>
  <c r="AF20" i="4"/>
  <c r="AE20" i="4"/>
  <c r="AD20" i="4"/>
  <c r="AC20" i="4"/>
  <c r="AB20" i="4"/>
  <c r="AA20" i="4"/>
  <c r="Z20" i="4"/>
  <c r="Y20" i="4"/>
  <c r="X20" i="4"/>
  <c r="W20" i="4"/>
  <c r="V20" i="4"/>
  <c r="U20" i="4"/>
  <c r="T20" i="4"/>
  <c r="S20" i="4"/>
  <c r="R20" i="4"/>
  <c r="Q20" i="4"/>
  <c r="P20" i="4"/>
  <c r="BF19" i="4"/>
  <c r="BE19" i="4"/>
  <c r="BD19" i="4"/>
  <c r="BC19" i="4"/>
  <c r="BB19" i="4"/>
  <c r="BA19" i="4"/>
  <c r="AZ19" i="4"/>
  <c r="AY19" i="4"/>
  <c r="AX19" i="4"/>
  <c r="AW19" i="4"/>
  <c r="AV19" i="4"/>
  <c r="AU19" i="4"/>
  <c r="AT19" i="4"/>
  <c r="AS19" i="4"/>
  <c r="AR19" i="4"/>
  <c r="AQ19" i="4"/>
  <c r="AP19" i="4"/>
  <c r="AO19" i="4"/>
  <c r="AN19" i="4"/>
  <c r="AM19" i="4"/>
  <c r="AL19" i="4"/>
  <c r="AK19" i="4"/>
  <c r="AJ19" i="4"/>
  <c r="AI19" i="4"/>
  <c r="AH19" i="4"/>
  <c r="AG19" i="4"/>
  <c r="AF19" i="4"/>
  <c r="AE19" i="4"/>
  <c r="AD19" i="4"/>
  <c r="AC19" i="4"/>
  <c r="AB19" i="4"/>
  <c r="AA19" i="4"/>
  <c r="Z19" i="4"/>
  <c r="Y19" i="4"/>
  <c r="X19" i="4"/>
  <c r="W19" i="4"/>
  <c r="V19" i="4"/>
  <c r="U19" i="4"/>
  <c r="T19" i="4"/>
  <c r="S19" i="4"/>
  <c r="R19" i="4"/>
  <c r="Q19" i="4"/>
  <c r="P19"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
  <c r="D7" i="9"/>
  <c r="D7" i="26"/>
  <c r="D7" i="27"/>
  <c r="D7" i="28"/>
  <c r="D7" i="29"/>
  <c r="D7" i="30"/>
  <c r="D7" i="54"/>
  <c r="D7" i="55"/>
  <c r="D7" i="56"/>
  <c r="D7" i="57"/>
  <c r="D7" i="31"/>
  <c r="D7" i="32"/>
  <c r="D7" i="33"/>
  <c r="D7" i="34"/>
  <c r="D7" i="35"/>
  <c r="D7" i="36"/>
  <c r="D7" i="37"/>
  <c r="D7" i="58"/>
  <c r="D7" i="59"/>
  <c r="D7" i="60"/>
  <c r="D7" i="61"/>
  <c r="D7" i="62"/>
  <c r="D7" i="65"/>
  <c r="D7" i="64"/>
  <c r="D7" i="63"/>
  <c r="H16" i="4"/>
  <c r="F15" i="4"/>
  <c r="E35" i="4"/>
  <c r="E34" i="4"/>
  <c r="E33" i="4"/>
  <c r="E27" i="4"/>
  <c r="E28" i="4"/>
  <c r="E32" i="4"/>
  <c r="E31" i="4"/>
  <c r="E30" i="4"/>
  <c r="E29" i="4"/>
  <c r="E26" i="4"/>
  <c r="E20" i="4"/>
  <c r="E19" i="4"/>
  <c r="E18" i="4"/>
  <c r="E17" i="4"/>
  <c r="E16" i="4"/>
  <c r="E14" i="4"/>
  <c r="E13" i="4"/>
  <c r="F16" i="4"/>
  <c r="L67" i="4"/>
  <c r="Y13" i="65"/>
  <c r="N67" i="4" s="1"/>
  <c r="K67" i="4"/>
  <c r="J67" i="4"/>
  <c r="Y10" i="65"/>
  <c r="M67" i="4" s="1"/>
  <c r="F68" i="4"/>
  <c r="Y13" i="64"/>
  <c r="N66" i="4" s="1"/>
  <c r="J66" i="4"/>
  <c r="I66" i="4"/>
  <c r="H66" i="4"/>
  <c r="Y10" i="64"/>
  <c r="M66" i="4" s="1"/>
  <c r="L65" i="4"/>
  <c r="Y13" i="63"/>
  <c r="N65" i="4" s="1"/>
  <c r="K65" i="4"/>
  <c r="H65" i="4"/>
  <c r="Y10" i="63"/>
  <c r="M65" i="4" s="1"/>
  <c r="L64" i="4"/>
  <c r="Y13" i="62"/>
  <c r="N64" i="4" s="1"/>
  <c r="H64" i="4"/>
  <c r="Y10" i="62"/>
  <c r="M64" i="4" s="1"/>
  <c r="F64" i="4"/>
  <c r="Y13" i="61"/>
  <c r="N63" i="4" s="1"/>
  <c r="I63" i="4"/>
  <c r="Y10" i="61"/>
  <c r="M63" i="4" s="1"/>
  <c r="Y13" i="60"/>
  <c r="N62" i="4" s="1"/>
  <c r="H62" i="4"/>
  <c r="Y10" i="60"/>
  <c r="M62" i="4" s="1"/>
  <c r="L61" i="4"/>
  <c r="Y13" i="59"/>
  <c r="N61" i="4" s="1"/>
  <c r="K61" i="4"/>
  <c r="I61" i="4"/>
  <c r="H61" i="4"/>
  <c r="Y10" i="59"/>
  <c r="M61" i="4" s="1"/>
  <c r="F61" i="4"/>
  <c r="L60" i="4"/>
  <c r="Y13" i="58"/>
  <c r="N60" i="4" s="1"/>
  <c r="J60" i="4"/>
  <c r="Y10" i="58"/>
  <c r="M60" i="4" s="1"/>
  <c r="F60" i="4"/>
  <c r="L52" i="4"/>
  <c r="Y13" i="57"/>
  <c r="N52" i="4" s="1"/>
  <c r="K52" i="4"/>
  <c r="H52" i="4"/>
  <c r="Y10" i="57"/>
  <c r="M52" i="4" s="1"/>
  <c r="G52" i="4"/>
  <c r="Y13" i="56"/>
  <c r="N51" i="4" s="1"/>
  <c r="J51" i="4"/>
  <c r="Y10" i="56"/>
  <c r="M51" i="4" s="1"/>
  <c r="F51" i="4"/>
  <c r="L50" i="4"/>
  <c r="Y13" i="55"/>
  <c r="N50" i="4" s="1"/>
  <c r="J50" i="4"/>
  <c r="Y10" i="55"/>
  <c r="M50" i="4" s="1"/>
  <c r="G50" i="4"/>
  <c r="F50" i="4"/>
  <c r="Y13" i="54"/>
  <c r="N49" i="4" s="1"/>
  <c r="K49" i="4"/>
  <c r="J49" i="4"/>
  <c r="I49" i="4"/>
  <c r="H49" i="4"/>
  <c r="Y10" i="54"/>
  <c r="M49" i="4" s="1"/>
  <c r="Y13" i="53"/>
  <c r="N34" i="4" s="1"/>
  <c r="Y10" i="53"/>
  <c r="M34" i="4" s="1"/>
  <c r="Y13" i="52"/>
  <c r="N35" i="4" s="1"/>
  <c r="Y10" i="52"/>
  <c r="M35" i="4" s="1"/>
  <c r="Y13" i="51"/>
  <c r="N28" i="4" s="1"/>
  <c r="Y10" i="51"/>
  <c r="M28" i="4" s="1"/>
  <c r="Y13" i="50"/>
  <c r="N29" i="4" s="1"/>
  <c r="Y10" i="50"/>
  <c r="M29" i="4" s="1"/>
  <c r="Y13" i="49"/>
  <c r="N30" i="4" s="1"/>
  <c r="Y10" i="49"/>
  <c r="M30" i="4" s="1"/>
  <c r="Y13" i="48"/>
  <c r="N31" i="4" s="1"/>
  <c r="Y10" i="48"/>
  <c r="M31" i="4" s="1"/>
  <c r="Y13" i="47"/>
  <c r="N32" i="4" s="1"/>
  <c r="Y10" i="47"/>
  <c r="M32" i="4" s="1"/>
  <c r="Y13" i="46"/>
  <c r="N33" i="4" s="1"/>
  <c r="Y10" i="46"/>
  <c r="M33" i="4" s="1"/>
  <c r="Y13" i="45"/>
  <c r="N20" i="4" s="1"/>
  <c r="Y10" i="45"/>
  <c r="M20" i="4" s="1"/>
  <c r="Y13" i="44"/>
  <c r="N19" i="4" s="1"/>
  <c r="Y10" i="44"/>
  <c r="M19" i="4" s="1"/>
  <c r="Y13" i="43"/>
  <c r="N18" i="4" s="1"/>
  <c r="Y10" i="43"/>
  <c r="M18" i="4" s="1"/>
  <c r="Y13" i="42"/>
  <c r="N17" i="4" s="1"/>
  <c r="Y10" i="42"/>
  <c r="B45" i="4"/>
  <c r="B44" i="4"/>
  <c r="B43" i="4"/>
  <c r="B14" i="4"/>
  <c r="B13" i="4"/>
  <c r="B12" i="4"/>
  <c r="B11" i="4"/>
  <c r="B10" i="4"/>
  <c r="B4" i="4"/>
  <c r="N11" i="4"/>
  <c r="Y13" i="11"/>
  <c r="N13" i="4" s="1"/>
  <c r="Y13" i="12"/>
  <c r="N14" i="4" s="1"/>
  <c r="Y13" i="13"/>
  <c r="N15" i="4" s="1"/>
  <c r="Y13" i="14"/>
  <c r="N16" i="4" s="1"/>
  <c r="Y13" i="15"/>
  <c r="N21" i="4" s="1"/>
  <c r="Y13" i="16"/>
  <c r="N22" i="4" s="1"/>
  <c r="Y13" i="17"/>
  <c r="N23" i="4" s="1"/>
  <c r="Y13" i="18"/>
  <c r="N24" i="4" s="1"/>
  <c r="Y13" i="19"/>
  <c r="N25" i="4" s="1"/>
  <c r="Y13" i="20"/>
  <c r="N26" i="4" s="1"/>
  <c r="Y13" i="21"/>
  <c r="N27" i="4" s="1"/>
  <c r="Y13" i="3"/>
  <c r="N42" i="4" s="1"/>
  <c r="N43" i="4"/>
  <c r="Y13" i="26"/>
  <c r="N44" i="4" s="1"/>
  <c r="Y13" i="27"/>
  <c r="N45" i="4" s="1"/>
  <c r="Y13" i="28"/>
  <c r="N46" i="4" s="1"/>
  <c r="Y13" i="29"/>
  <c r="N47" i="4" s="1"/>
  <c r="Y13" i="30"/>
  <c r="N48" i="4" s="1"/>
  <c r="Y13" i="31"/>
  <c r="N53" i="4" s="1"/>
  <c r="Y13" i="32"/>
  <c r="N54" i="4" s="1"/>
  <c r="Y13" i="33"/>
  <c r="N55" i="4" s="1"/>
  <c r="Y13" i="34"/>
  <c r="N56" i="4" s="1"/>
  <c r="Y13" i="35"/>
  <c r="N57" i="4" s="1"/>
  <c r="Y13" i="36"/>
  <c r="N58" i="4" s="1"/>
  <c r="Y13" i="37"/>
  <c r="N59" i="4" s="1"/>
  <c r="Y10" i="12"/>
  <c r="M14" i="4" s="1"/>
  <c r="Y10" i="13"/>
  <c r="M15" i="4" s="1"/>
  <c r="Y10" i="14"/>
  <c r="M17" i="4" s="1"/>
  <c r="Y10" i="15"/>
  <c r="M21" i="4" s="1"/>
  <c r="Y10" i="16"/>
  <c r="M22" i="4" s="1"/>
  <c r="Y10" i="17"/>
  <c r="Y10" i="18"/>
  <c r="M24" i="4" s="1"/>
  <c r="Y10" i="19"/>
  <c r="M25" i="4" s="1"/>
  <c r="Y10" i="20"/>
  <c r="M26" i="4" s="1"/>
  <c r="Y10" i="21"/>
  <c r="M27" i="4" s="1"/>
  <c r="Y10" i="3"/>
  <c r="M42" i="4" s="1"/>
  <c r="M43" i="4"/>
  <c r="Y10" i="26"/>
  <c r="M44" i="4" s="1"/>
  <c r="Y10" i="27"/>
  <c r="M45" i="4" s="1"/>
  <c r="Y10" i="28"/>
  <c r="M46" i="4" s="1"/>
  <c r="Y10" i="29"/>
  <c r="M47" i="4" s="1"/>
  <c r="Y10" i="30"/>
  <c r="M48" i="4" s="1"/>
  <c r="Y10" i="31"/>
  <c r="M53" i="4" s="1"/>
  <c r="Y10" i="32"/>
  <c r="M54" i="4" s="1"/>
  <c r="Y10" i="33"/>
  <c r="M55" i="4" s="1"/>
  <c r="Y10" i="34"/>
  <c r="M56" i="4" s="1"/>
  <c r="Y10" i="35"/>
  <c r="M57" i="4" s="1"/>
  <c r="Y10" i="36"/>
  <c r="M58" i="4" s="1"/>
  <c r="Y10" i="37"/>
  <c r="M59" i="4" s="1"/>
  <c r="E87" i="4"/>
  <c r="E86" i="4"/>
  <c r="E85" i="4"/>
  <c r="E84" i="4"/>
  <c r="E83" i="4"/>
  <c r="E82" i="4"/>
  <c r="E81" i="4"/>
  <c r="E80" i="4"/>
  <c r="E79" i="4"/>
  <c r="E78" i="4"/>
  <c r="E77" i="4"/>
  <c r="E76" i="4"/>
  <c r="E75" i="4"/>
  <c r="E74" i="4"/>
  <c r="E73" i="4"/>
  <c r="E72" i="4"/>
  <c r="E14" i="37"/>
  <c r="L59" i="4"/>
  <c r="E13" i="37"/>
  <c r="K59" i="4" s="1"/>
  <c r="E14" i="36"/>
  <c r="L58" i="4"/>
  <c r="E13" i="36"/>
  <c r="K58" i="4" s="1"/>
  <c r="E14" i="35"/>
  <c r="L57" i="4"/>
  <c r="E13" i="35"/>
  <c r="K57" i="4" s="1"/>
  <c r="E14" i="34"/>
  <c r="L56" i="4"/>
  <c r="E13" i="34"/>
  <c r="K56" i="4" s="1"/>
  <c r="E14" i="33"/>
  <c r="L55" i="4"/>
  <c r="E13" i="33"/>
  <c r="K55" i="4" s="1"/>
  <c r="E14" i="32"/>
  <c r="L54" i="4"/>
  <c r="E13" i="32"/>
  <c r="K54" i="4" s="1"/>
  <c r="E14" i="31"/>
  <c r="L53" i="4"/>
  <c r="E13" i="31"/>
  <c r="K53" i="4" s="1"/>
  <c r="E14" i="30"/>
  <c r="L48" i="4"/>
  <c r="E13" i="30"/>
  <c r="K48" i="4" s="1"/>
  <c r="E14" i="29"/>
  <c r="L47" i="4"/>
  <c r="E13" i="29"/>
  <c r="K47" i="4" s="1"/>
  <c r="E14" i="28"/>
  <c r="L46" i="4"/>
  <c r="E13" i="28"/>
  <c r="K46" i="4" s="1"/>
  <c r="E14" i="27"/>
  <c r="L45" i="4"/>
  <c r="E13" i="27"/>
  <c r="K45" i="4" s="1"/>
  <c r="E14" i="26"/>
  <c r="L44" i="4"/>
  <c r="E13" i="26"/>
  <c r="K44" i="4" s="1"/>
  <c r="E14" i="9"/>
  <c r="L43" i="4"/>
  <c r="E13" i="9"/>
  <c r="K43" i="4" s="1"/>
  <c r="E14" i="3"/>
  <c r="L42" i="4"/>
  <c r="E13" i="3"/>
  <c r="K42" i="4" s="1"/>
  <c r="W4" i="4"/>
  <c r="V4" i="4"/>
  <c r="U4" i="4"/>
  <c r="T4" i="4"/>
  <c r="S4" i="4"/>
  <c r="R4" i="4"/>
  <c r="Q4" i="4"/>
  <c r="P4" i="4"/>
  <c r="O4" i="4"/>
  <c r="N4" i="4"/>
  <c r="M4" i="4"/>
  <c r="L4" i="4"/>
  <c r="K4" i="4"/>
  <c r="J4" i="4"/>
  <c r="I4" i="4"/>
  <c r="H4" i="4"/>
  <c r="G4" i="4"/>
  <c r="F4" i="4"/>
  <c r="E4" i="4"/>
  <c r="C4" i="4"/>
  <c r="R11" i="37"/>
  <c r="J59" i="4"/>
  <c r="M11" i="37"/>
  <c r="I59" i="4" s="1"/>
  <c r="E11" i="37"/>
  <c r="H59" i="4"/>
  <c r="R10" i="37"/>
  <c r="G59" i="4" s="1"/>
  <c r="M10" i="37"/>
  <c r="F59" i="4"/>
  <c r="E10" i="37"/>
  <c r="E59" i="4" s="1"/>
  <c r="R11" i="36"/>
  <c r="J58" i="4"/>
  <c r="M11" i="36"/>
  <c r="I58" i="4" s="1"/>
  <c r="E11" i="36"/>
  <c r="H58" i="4"/>
  <c r="R10" i="36"/>
  <c r="G58" i="4" s="1"/>
  <c r="M10" i="36"/>
  <c r="F58" i="4"/>
  <c r="E10" i="36"/>
  <c r="E58" i="4" s="1"/>
  <c r="R11" i="35"/>
  <c r="J57" i="4"/>
  <c r="M11" i="35"/>
  <c r="I57" i="4" s="1"/>
  <c r="E11" i="35"/>
  <c r="H57" i="4"/>
  <c r="R10" i="35"/>
  <c r="G57" i="4" s="1"/>
  <c r="M10" i="35"/>
  <c r="F57" i="4"/>
  <c r="E10" i="35"/>
  <c r="E57" i="4" s="1"/>
  <c r="R11" i="34"/>
  <c r="J56" i="4"/>
  <c r="M11" i="34"/>
  <c r="I56" i="4"/>
  <c r="E11" i="34"/>
  <c r="H56" i="4"/>
  <c r="R10" i="34"/>
  <c r="G56" i="4"/>
  <c r="M10" i="34"/>
  <c r="F56" i="4"/>
  <c r="E10" i="34"/>
  <c r="E56" i="4" s="1"/>
  <c r="R11" i="33"/>
  <c r="J55" i="4" s="1"/>
  <c r="M11" i="33"/>
  <c r="I55" i="4"/>
  <c r="E11" i="33"/>
  <c r="H55" i="4" s="1"/>
  <c r="R10" i="33"/>
  <c r="G55" i="4"/>
  <c r="M10" i="33"/>
  <c r="F55" i="4" s="1"/>
  <c r="E10" i="33"/>
  <c r="E55" i="4" s="1"/>
  <c r="R11" i="32"/>
  <c r="J54" i="4"/>
  <c r="M11" i="32"/>
  <c r="I54" i="4"/>
  <c r="E11" i="32"/>
  <c r="H54" i="4" s="1"/>
  <c r="R10" i="32"/>
  <c r="G54" i="4" s="1"/>
  <c r="M10" i="32"/>
  <c r="F54" i="4"/>
  <c r="E10" i="32"/>
  <c r="E54" i="4" s="1"/>
  <c r="R11" i="31"/>
  <c r="J53" i="4"/>
  <c r="M11" i="31"/>
  <c r="I53" i="4"/>
  <c r="E11" i="31"/>
  <c r="H53" i="4"/>
  <c r="R10" i="31"/>
  <c r="G53" i="4"/>
  <c r="M10" i="31"/>
  <c r="F53" i="4"/>
  <c r="E10" i="31"/>
  <c r="E53" i="4" s="1"/>
  <c r="R11" i="30"/>
  <c r="J48" i="4" s="1"/>
  <c r="M11" i="30"/>
  <c r="I48" i="4"/>
  <c r="E11" i="30"/>
  <c r="H48" i="4" s="1"/>
  <c r="R10" i="30"/>
  <c r="G48" i="4"/>
  <c r="M10" i="30"/>
  <c r="F48" i="4" s="1"/>
  <c r="E10" i="30"/>
  <c r="E48" i="4" s="1"/>
  <c r="R11" i="29"/>
  <c r="J47" i="4"/>
  <c r="M11" i="29"/>
  <c r="I47" i="4"/>
  <c r="E11" i="29"/>
  <c r="H47" i="4"/>
  <c r="R10" i="29"/>
  <c r="G47" i="4"/>
  <c r="M10" i="29"/>
  <c r="F47" i="4"/>
  <c r="E10" i="29"/>
  <c r="E47" i="4" s="1"/>
  <c r="R11" i="28"/>
  <c r="J46" i="4"/>
  <c r="M11" i="28"/>
  <c r="I46" i="4" s="1"/>
  <c r="E11" i="28"/>
  <c r="H46" i="4"/>
  <c r="R10" i="28"/>
  <c r="G46" i="4" s="1"/>
  <c r="M10" i="28"/>
  <c r="F46" i="4"/>
  <c r="E10" i="28"/>
  <c r="E46" i="4" s="1"/>
  <c r="R11" i="27"/>
  <c r="J45" i="4"/>
  <c r="M11" i="27"/>
  <c r="I45" i="4"/>
  <c r="E11" i="27"/>
  <c r="H45" i="4"/>
  <c r="R10" i="27"/>
  <c r="G45" i="4"/>
  <c r="M10" i="27"/>
  <c r="F45" i="4"/>
  <c r="E10" i="27"/>
  <c r="E45" i="4" s="1"/>
  <c r="R11" i="26"/>
  <c r="J44" i="4"/>
  <c r="M11" i="26"/>
  <c r="I44" i="4"/>
  <c r="E11" i="26"/>
  <c r="H44" i="4"/>
  <c r="R10" i="26"/>
  <c r="G44" i="4"/>
  <c r="M10" i="26"/>
  <c r="F44" i="4"/>
  <c r="E10" i="26"/>
  <c r="E44" i="4" s="1"/>
  <c r="K27" i="4"/>
  <c r="F27" i="4"/>
  <c r="K26" i="4"/>
  <c r="F26" i="4"/>
  <c r="K25" i="4"/>
  <c r="F25" i="4"/>
  <c r="E25" i="4"/>
  <c r="K24" i="4"/>
  <c r="F24" i="4"/>
  <c r="E24" i="4"/>
  <c r="M23" i="4"/>
  <c r="K23" i="4"/>
  <c r="F23" i="4"/>
  <c r="E23" i="4"/>
  <c r="K22" i="4"/>
  <c r="F22" i="4"/>
  <c r="E22" i="4"/>
  <c r="K21" i="4"/>
  <c r="F21" i="4"/>
  <c r="E21" i="4"/>
  <c r="L16" i="4"/>
  <c r="K16" i="4"/>
  <c r="J16" i="4"/>
  <c r="I16" i="4"/>
  <c r="L15" i="4"/>
  <c r="K15" i="4"/>
  <c r="J15" i="4"/>
  <c r="I15" i="4"/>
  <c r="H15" i="4"/>
  <c r="G15" i="4"/>
  <c r="E15" i="4"/>
  <c r="L14" i="4"/>
  <c r="K14" i="4"/>
  <c r="J14" i="4"/>
  <c r="I14" i="4"/>
  <c r="H14" i="4"/>
  <c r="G14" i="4"/>
  <c r="F14" i="4"/>
  <c r="L13" i="4"/>
  <c r="K13" i="4"/>
  <c r="J13" i="4"/>
  <c r="I13" i="4"/>
  <c r="H13" i="4"/>
  <c r="G13" i="4"/>
  <c r="F13" i="4"/>
  <c r="L12" i="4"/>
  <c r="K12" i="4"/>
  <c r="J12" i="4"/>
  <c r="I12" i="4"/>
  <c r="H12" i="4"/>
  <c r="G12" i="4"/>
  <c r="F12" i="4"/>
  <c r="E12" i="4"/>
  <c r="L11" i="4"/>
  <c r="K11" i="4"/>
  <c r="J11" i="4"/>
  <c r="I11" i="4"/>
  <c r="H11" i="4"/>
  <c r="G11" i="4"/>
  <c r="F11" i="4"/>
  <c r="E11" i="4"/>
  <c r="K10" i="4"/>
  <c r="L10" i="4"/>
  <c r="J10" i="4"/>
  <c r="I10" i="4"/>
  <c r="H10" i="4"/>
  <c r="G10" i="4"/>
  <c r="F10" i="4"/>
  <c r="E10" i="4"/>
  <c r="R11" i="9"/>
  <c r="J43" i="4" s="1"/>
  <c r="M11" i="9"/>
  <c r="I43" i="4"/>
  <c r="E11" i="9"/>
  <c r="H43" i="4" s="1"/>
  <c r="R10" i="9"/>
  <c r="G43" i="4"/>
  <c r="M10" i="9"/>
  <c r="F43" i="4" s="1"/>
  <c r="E10" i="9"/>
  <c r="E43" i="4" s="1"/>
  <c r="R11" i="3"/>
  <c r="J42" i="4"/>
  <c r="M11" i="3"/>
  <c r="I42" i="4"/>
  <c r="R10" i="3"/>
  <c r="G42" i="4"/>
  <c r="M10" i="3"/>
  <c r="F42" i="4"/>
  <c r="E10" i="3"/>
  <c r="E42" i="4" s="1"/>
  <c r="E11" i="3"/>
  <c r="H42" i="4" s="1"/>
  <c r="F67" i="4"/>
  <c r="M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CFE8064D-75B8-4B29-A96A-1BC07F043F50}">
      <text>
        <r>
          <rPr>
            <sz val="10"/>
            <color indexed="81"/>
            <rFont val="MS P ゴシック"/>
            <family val="3"/>
            <charset val="128"/>
          </rPr>
          <t xml:space="preserve"> 姓と名の間に全角スペースを入れる</t>
        </r>
        <r>
          <rPr>
            <sz val="11"/>
            <color indexed="81"/>
            <rFont val="MS P ゴシック"/>
            <family val="3"/>
            <charset val="128"/>
          </rPr>
          <t xml:space="preserve">
</t>
        </r>
      </text>
    </comment>
    <comment ref="N9" authorId="0" shapeId="0" xr:uid="{911F3147-6C22-4107-A4C7-06BE4751B972}">
      <text>
        <r>
          <rPr>
            <b/>
            <sz val="11"/>
            <color indexed="81"/>
            <rFont val="MS P ゴシック"/>
            <family val="3"/>
            <charset val="128"/>
          </rPr>
          <t>受講番号を入力</t>
        </r>
        <r>
          <rPr>
            <sz val="9"/>
            <color indexed="81"/>
            <rFont val="MS P ゴシック"/>
            <family val="3"/>
            <charset val="128"/>
          </rPr>
          <t xml:space="preserve">
</t>
        </r>
      </text>
    </comment>
    <comment ref="D14" authorId="0" shapeId="0" xr:uid="{18A98245-2179-4FBD-8420-2CA6D289DC15}">
      <text>
        <r>
          <rPr>
            <sz val="9"/>
            <color indexed="81"/>
            <rFont val="MS P ゴシック"/>
            <family val="3"/>
            <charset val="128"/>
          </rPr>
          <t xml:space="preserve">日付を入力
</t>
        </r>
      </text>
    </comment>
    <comment ref="D27" authorId="0" shapeId="0" xr:uid="{ED8B8234-F829-47B6-B996-B9CBE7F7F5C7}">
      <text>
        <r>
          <rPr>
            <sz val="9"/>
            <color indexed="81"/>
            <rFont val="MS P ゴシック"/>
            <family val="3"/>
            <charset val="128"/>
          </rPr>
          <t xml:space="preserve">日付を入力
</t>
        </r>
      </text>
    </comment>
    <comment ref="D39" authorId="0" shapeId="0" xr:uid="{2E24A8D7-25D8-4BD3-B55D-214AB1A02EBB}">
      <text>
        <r>
          <rPr>
            <sz val="9"/>
            <color indexed="81"/>
            <rFont val="MS P ゴシック"/>
            <family val="3"/>
            <charset val="128"/>
          </rPr>
          <t xml:space="preserve">日付を入力
</t>
        </r>
      </text>
    </comment>
    <comment ref="D52" authorId="0" shapeId="0" xr:uid="{F9419A33-1318-4579-AA07-FFFAD4AB607B}">
      <text>
        <r>
          <rPr>
            <sz val="9"/>
            <color indexed="81"/>
            <rFont val="MS P ゴシック"/>
            <family val="3"/>
            <charset val="128"/>
          </rPr>
          <t xml:space="preserve">日付を入力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F5E6C1E-45F3-4F0E-8609-ED320546BD59}">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3020A9FA-C5F1-4EEE-BA1D-716232D98F37}">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12D69501-B4D2-4569-8F43-48C9E26E499C}">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E74F5EB8-01F3-42A1-8BF9-85E05F6DB251}">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120976C0-68B0-4D32-A0E7-A4DAD08C5A9D}">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27E2B001-B06B-449C-8431-AA6A88133926}">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8300B5E3-F99B-47CE-96CB-F5C7B14D4F16}">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B9BE6DCA-85C5-42B1-9BD9-B1906DD880E0}">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A3D94A53-38D2-4200-8A9E-AB8D967B1FEA}">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55791BCA-7D50-4FA8-AE9A-B0148848ACC0}">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9B77C0B5-3978-4F45-9EF3-6308DCD9E9F1}">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951CF6DD-FA25-46A5-9920-62D58A23CE86}">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D6551650-49A0-4141-9602-4912E81C6BF1}">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8F24C110-4B92-4E91-A5E1-7719112ACABE}">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EDB88C8B-D313-4F9D-B921-6D28D0017FAB}">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D055E459-D9E5-45FA-9CF9-31DA1D1763B8}">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4BBD750F-D0FC-4D0A-B0B1-DF0FE5B9726C}">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E97C7C47-B663-437D-8CE8-4FB7D0534475}">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290583E0-E65A-4540-856F-80600D5C729E}">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E16BEF6C-55B5-4E46-9E99-ED2C91C70D5D}">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B0E0C468-E132-40E7-B9E3-20D759228D6B}">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92DABC13-3F2F-43A7-AB80-4A10F5AA3B1E}">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CE99B28F-E346-49A1-AE5F-745E7EDD5B6F}">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F3192806-7D98-45D5-9885-3F7407F0928A}">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4397EB1C-BB65-4A96-97E3-1033A34CEF2E}">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412B1F3E-DB36-4EFF-A633-8BEE7011C493}">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BEA6079-5997-4CC2-9D36-4A6128279F49}">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10B537A3-8DFF-4B93-B426-B02CB0D0E4B0}">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4BD8EDB-5771-46F2-B736-A97C346114E1}">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0574747D-F848-41E7-B6F1-7A18E680BDE4}">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A1C56C18-A9E6-4E05-8B37-340C38F11A03}">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424CB241-1588-4106-9ACA-8020B9AFF966}">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A880A342-DC8D-4A70-8462-63EA41BCD015}">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819A6410-2EF9-4040-8ABC-74E881568278}">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FB68D13E-489E-4433-8290-9530B9A3C285}">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FDF5D241-E452-4FDD-AF79-CEAF5C2C5FCA}">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8E2C675A-3BFF-445A-903F-9A4754FF0FB5}">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1AC799E4-B042-463E-8F81-3501BBB52573}">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FA1E9E89-256F-46BF-8906-D05B0B852631}">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1399F71F-083E-4561-ACD1-F03FD5CF0DBB}">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CD03795F-DD43-49A1-92BE-9E9F11C69300}">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FA9B5E18-3BCB-47E1-B745-92421201886B}">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89D5B82B-2B85-484E-8D7F-0EEB2FCFB139}">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7191D76E-4310-4192-80D1-4720587764DE}">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53D357AD-3A47-417D-AB83-ABD562AFB3BE}">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F2522991-9FC9-4E4A-8073-53A4F102C06F}">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78500913-7776-4A34-92E1-EF66656E0757}">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8788FCAF-DC8B-48E0-B6DF-1975293CDA8B}">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6A773D2B-67E2-4C8D-B6A1-335B12C05DCA}">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B3D1D206-2E0E-4059-A041-5666BCCBAF20}">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A1A1F827-C13E-4C17-90F1-7933D6F21FA5}">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53414542-C503-4CEF-860A-B4791CCF80FF}">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6526B38-C837-4C0F-8CF6-BF3C7EEA88B1}">
      <text>
        <r>
          <rPr>
            <sz val="11"/>
            <color indexed="81"/>
            <rFont val="ＭＳ Ｐゴシック"/>
            <family val="3"/>
            <charset val="128"/>
          </rPr>
          <t>・評価は自己評価で４段階評価です。</t>
        </r>
        <r>
          <rPr>
            <sz val="9"/>
            <color indexed="81"/>
            <rFont val="ＭＳ Ｐゴシック"/>
            <family val="3"/>
            <charset val="128"/>
          </rPr>
          <t xml:space="preserve">
    　</t>
        </r>
        <r>
          <rPr>
            <sz val="10"/>
            <color indexed="81"/>
            <rFont val="ＭＳ Ｐゴシック"/>
            <family val="3"/>
            <charset val="128"/>
          </rPr>
          <t>（4）できる
　    （3）概ねできる
　    （2）ほとんどできない
      （1）全くできない</t>
        </r>
      </text>
    </comment>
    <comment ref="P18" authorId="0" shapeId="0" xr:uid="{32DB337F-5870-462F-8530-8AB8655C8019}">
      <text>
        <r>
          <rPr>
            <b/>
            <sz val="9"/>
            <color indexed="81"/>
            <rFont val="MS P ゴシック"/>
            <family val="3"/>
            <charset val="128"/>
          </rPr>
          <t>各々に日付を入力</t>
        </r>
        <r>
          <rPr>
            <sz val="9"/>
            <color indexed="81"/>
            <rFont val="MS P ゴシック"/>
            <family val="3"/>
            <charset val="128"/>
          </rPr>
          <t xml:space="preserve">
</t>
        </r>
      </text>
    </comment>
  </commentList>
</comments>
</file>

<file path=xl/sharedStrings.xml><?xml version="1.0" encoding="utf-8"?>
<sst xmlns="http://schemas.openxmlformats.org/spreadsheetml/2006/main" count="3267" uniqueCount="587">
  <si>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</si>
  <si>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</si>
  <si>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</si>
  <si>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</si>
  <si>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</si>
  <si>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</si>
  <si>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</si>
  <si>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</si>
  <si>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</si>
  <si>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</si>
  <si>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</si>
  <si>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</si>
  <si>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</si>
  <si>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</si>
  <si>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</si>
  <si>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</si>
  <si>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</si>
  <si>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</si>
  <si>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</si>
  <si>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</si>
  <si>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</si>
  <si>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</si>
  <si>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</si>
  <si>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</si>
  <si>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</si>
  <si>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</si>
  <si>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</si>
  <si>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</si>
  <si>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</si>
  <si>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</si>
  <si>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</si>
  <si>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</si>
  <si>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</si>
  <si>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</si>
  <si>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</si>
  <si>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</si>
  <si>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</si>
  <si>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</si>
  <si>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</si>
  <si>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</si>
  <si>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</si>
  <si>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</si>
  <si>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</si>
  <si>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</si>
  <si>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</si>
  <si>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</si>
  <si>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</si>
  <si>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</si>
  <si>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</si>
  <si>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</si>
  <si>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</si>
  <si>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</si>
  <si>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</si>
  <si>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</si>
  <si>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</si>
  <si>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</si>
  <si>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</si>
  <si>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</si>
  <si>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</si>
  <si>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</si>
  <si>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</si>
  <si>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</si>
  <si>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</si>
  <si>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</si>
  <si>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</si>
  <si>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</si>
  <si>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</si>
  <si>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</si>
  <si>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</si>
  <si>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</si>
  <si>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</si>
  <si>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</si>
  <si>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</si>
  <si>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</si>
  <si>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</si>
  <si>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</si>
  <si>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</si>
  <si>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</si>
  <si>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</si>
  <si>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</si>
  <si>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</si>
  <si>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</si>
  <si>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</si>
  <si>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</si>
  <si>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</si>
  <si>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</si>
  <si>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</si>
  <si>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</si>
  <si>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</si>
  <si>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</si>
  <si>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</si>
  <si>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</si>
  <si>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</si>
  <si>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</si>
  <si>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</si>
  <si>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</si>
  <si>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</si>
  <si>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</si>
  <si>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</si>
  <si>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</si>
  <si>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</si>
  <si>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</si>
  <si>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</si>
  <si>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</si>
  <si>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</si>
  <si>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</si>
  <si>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</si>
  <si>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</si>
  <si>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</si>
  <si>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シート3</t>
    <phoneticPr fontId="1"/>
  </si>
  <si>
    <t>④</t>
    <phoneticPr fontId="1"/>
  </si>
  <si>
    <t>⑤</t>
    <phoneticPr fontId="1"/>
  </si>
  <si>
    <t>⑥</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</si>
  <si>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</si>
  <si>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</si>
  <si>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</si>
  <si>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</si>
  <si>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</si>
  <si>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</si>
  <si>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</si>
  <si>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</si>
  <si>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</si>
  <si>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</si>
  <si>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</si>
  <si>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</si>
  <si>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</si>
  <si>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</si>
  <si>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</si>
  <si>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</si>
  <si>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</si>
  <si>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</si>
  <si>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</si>
  <si>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</si>
  <si>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</si>
  <si>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</si>
  <si>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</si>
  <si>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</si>
  <si>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</si>
  <si>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</si>
  <si>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</si>
  <si>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</si>
  <si>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</si>
  <si>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</si>
  <si>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入力日</t>
    <rPh sb="0" eb="2">
      <t>ニュウリョク</t>
    </rPh>
    <rPh sb="2" eb="3">
      <t>ビ</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</si>
  <si>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</si>
  <si>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</si>
  <si>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</si>
  <si>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</si>
  <si>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</si>
  <si>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</si>
  <si>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</si>
  <si>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</si>
  <si>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</si>
  <si>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</si>
  <si>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</si>
  <si>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</si>
  <si>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</si>
  <si>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</si>
  <si>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</si>
  <si>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</si>
  <si>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②</t>
    <phoneticPr fontId="1"/>
  </si>
  <si>
    <t>③</t>
    <phoneticPr fontId="1"/>
  </si>
  <si>
    <t>④</t>
    <phoneticPr fontId="1"/>
  </si>
  <si>
    <t>⑤</t>
    <phoneticPr fontId="1"/>
  </si>
  <si>
    <t>～</t>
    <phoneticPr fontId="1"/>
  </si>
  <si>
    <t>④</t>
    <phoneticPr fontId="1"/>
  </si>
  <si>
    <t>～</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</si>
  <si>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</si>
  <si>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</si>
  <si>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</si>
  <si>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</si>
  <si>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</si>
  <si>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</si>
  <si>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</si>
  <si>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</si>
  <si>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</si>
  <si>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</si>
  <si>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</si>
  <si>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</si>
  <si>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</si>
  <si>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</si>
  <si>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</si>
  <si>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</si>
  <si>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</si>
  <si>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</si>
  <si>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</si>
  <si>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</si>
  <si>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</si>
  <si>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</si>
  <si>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</si>
  <si>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</si>
  <si>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</si>
  <si>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</si>
  <si>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</si>
  <si>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</si>
  <si>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</si>
  <si>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</si>
  <si>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</si>
  <si>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</si>
  <si>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</si>
  <si>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</si>
  <si>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</si>
  <si>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</si>
  <si>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</si>
  <si>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</si>
  <si>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</si>
  <si>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</si>
  <si>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</si>
  <si>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転記日</t>
    <rPh sb="0" eb="2">
      <t>テンキ</t>
    </rPh>
    <rPh sb="2" eb="3">
      <t>ビ</t>
    </rPh>
    <phoneticPr fontId="1"/>
  </si>
  <si>
    <t>実務研修</t>
    <rPh sb="0" eb="2">
      <t>ジツム</t>
    </rPh>
    <rPh sb="2" eb="4">
      <t>ケンシュウ</t>
    </rPh>
    <phoneticPr fontId="1"/>
  </si>
  <si>
    <t>実務研修</t>
  </si>
  <si>
    <t>受講
直後</t>
    <rPh sb="3" eb="4">
      <t>チョク</t>
    </rPh>
    <rPh sb="4" eb="5">
      <t>ゴ</t>
    </rPh>
    <phoneticPr fontId="1"/>
  </si>
  <si>
    <t xml:space="preserve">受講前 </t>
    <phoneticPr fontId="1"/>
  </si>
  <si>
    <t>②</t>
    <phoneticPr fontId="1"/>
  </si>
  <si>
    <t>③</t>
    <phoneticPr fontId="1"/>
  </si>
  <si>
    <t>⑤</t>
    <phoneticPr fontId="1"/>
  </si>
  <si>
    <t>③</t>
    <phoneticPr fontId="1"/>
  </si>
  <si>
    <t>④</t>
    <phoneticPr fontId="1"/>
  </si>
  <si>
    <t>②</t>
    <phoneticPr fontId="1"/>
  </si>
  <si>
    <t>④</t>
    <phoneticPr fontId="1"/>
  </si>
  <si>
    <t>研修記録シート（実務研修）　入力フォーマット</t>
    <rPh sb="8" eb="10">
      <t>ジツム</t>
    </rPh>
    <rPh sb="10" eb="12">
      <t>ケンシュウ</t>
    </rPh>
    <rPh sb="14" eb="16">
      <t>ニュウリョク</t>
    </rPh>
    <phoneticPr fontId="1"/>
  </si>
  <si>
    <t>研修記録シート（実務研修）　入力フォーマットの説明</t>
    <rPh sb="8" eb="10">
      <t>ジツム</t>
    </rPh>
    <rPh sb="10" eb="12">
      <t>ケンシュウ</t>
    </rPh>
    <rPh sb="14" eb="16">
      <t>ニュウリョク</t>
    </rPh>
    <rPh sb="23" eb="25">
      <t>セツメイ</t>
    </rPh>
    <phoneticPr fontId="1"/>
  </si>
  <si>
    <t>2．受講後（3カ月後程度）</t>
    <rPh sb="2" eb="4">
      <t>ジュコウ</t>
    </rPh>
    <rPh sb="4" eb="5">
      <t>ゴ</t>
    </rPh>
    <phoneticPr fontId="1"/>
  </si>
  <si>
    <t>■問い合わせ先</t>
    <rPh sb="1" eb="2">
      <t>ト</t>
    </rPh>
    <rPh sb="3" eb="4">
      <t>ア</t>
    </rPh>
    <rPh sb="6" eb="7">
      <t>サキ</t>
    </rPh>
    <phoneticPr fontId="8"/>
  </si>
  <si>
    <t>※受講目標は受講者と管理者で相談して決めてください。</t>
  </si>
  <si>
    <t>⑥</t>
    <phoneticPr fontId="1"/>
  </si>
  <si>
    <t>介護保険制度の理念・現状及びケアマネジメント</t>
    <phoneticPr fontId="1"/>
  </si>
  <si>
    <t>自立支援のためのケアマネジメントの基本</t>
    <phoneticPr fontId="1"/>
  </si>
  <si>
    <t>相談援助の専門職としての基本姿勢及び相談援助技術の基礎</t>
    <phoneticPr fontId="1"/>
  </si>
  <si>
    <t>人格の尊重及び権利擁護並びに介護支援専門員の倫理</t>
    <phoneticPr fontId="1"/>
  </si>
  <si>
    <t>利用者、多くの種類の専門職等への説明及び合意</t>
    <phoneticPr fontId="1"/>
  </si>
  <si>
    <t>ケアマネジメントのプロセス</t>
    <phoneticPr fontId="1"/>
  </si>
  <si>
    <t>⑦-1</t>
  </si>
  <si>
    <t>⑦-2</t>
    <phoneticPr fontId="1"/>
  </si>
  <si>
    <t>⑦-3</t>
    <phoneticPr fontId="1"/>
  </si>
  <si>
    <t>⑦-4</t>
    <phoneticPr fontId="1"/>
  </si>
  <si>
    <t>⑦-5</t>
    <phoneticPr fontId="1"/>
  </si>
  <si>
    <t>⑧</t>
  </si>
  <si>
    <t>介護支援専門員に求められるマネジメント（チームマネジメント）</t>
  </si>
  <si>
    <t>⑨</t>
  </si>
  <si>
    <t>地域包括ケアシステム及び社会資源</t>
  </si>
  <si>
    <t>⑩</t>
  </si>
  <si>
    <t>ケアマネジメントに必要な医療との連携及び多職種協働の意義</t>
  </si>
  <si>
    <t>⑪</t>
    <phoneticPr fontId="1"/>
  </si>
  <si>
    <t>ケアマネジメントに係る法令等の理解</t>
  </si>
  <si>
    <t>⑫</t>
    <phoneticPr fontId="1"/>
  </si>
  <si>
    <t>実習オリエンテーション</t>
  </si>
  <si>
    <t>⑬</t>
  </si>
  <si>
    <t>ケアマネジマントの基礎技術に関する実習</t>
  </si>
  <si>
    <t>⑭</t>
  </si>
  <si>
    <t>実習振り返り</t>
  </si>
  <si>
    <t>⑮-1</t>
  </si>
  <si>
    <t>⑮-2</t>
    <phoneticPr fontId="1"/>
  </si>
  <si>
    <t>⑮-3</t>
  </si>
  <si>
    <t>⑮-4</t>
  </si>
  <si>
    <t>⑮-5</t>
    <phoneticPr fontId="1"/>
  </si>
  <si>
    <t>⑮-6</t>
  </si>
  <si>
    <t>ケアマネジネントの展開　　　　　　　　　　　　　　　　　　　　　　　　　　　　　　　　　「認知症に関する事例」</t>
    <phoneticPr fontId="1"/>
  </si>
  <si>
    <t>⑯</t>
    <phoneticPr fontId="1"/>
  </si>
  <si>
    <t>アセスメント及び居宅サービス計画等作成の総合演習</t>
  </si>
  <si>
    <t>⑰</t>
  </si>
  <si>
    <t>研修全体を振り返っての意見交換、講評及びネットワーク作り</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</si>
  <si>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カモク</t>
    </rPh>
    <phoneticPr fontId="1"/>
  </si>
  <si>
    <t>介護保険制度の創設の背景や基本理念について説明できる</t>
    <phoneticPr fontId="1"/>
  </si>
  <si>
    <t>ケアマネジメントの導入の意義と介護支援専門員の役割について説明できる。</t>
    <phoneticPr fontId="1"/>
  </si>
  <si>
    <t>地域包括ケアシステムが求められる背景や基本理念について説明できる。</t>
    <phoneticPr fontId="1"/>
  </si>
  <si>
    <t>介護サービスの利用手続き（要介護認定等に関する基本的な視点と概要）を述べることができる。</t>
    <phoneticPr fontId="1"/>
  </si>
  <si>
    <t>保険給付及び給付管理等の仕組みを述べることができる。</t>
    <phoneticPr fontId="1"/>
  </si>
  <si>
    <t xml:space="preserve">⑧ </t>
    <phoneticPr fontId="1"/>
  </si>
  <si>
    <t>継続学習の必要性と、具体的な学習方法を述べることができる。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</si>
  <si>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9" eb="81">
      <t>カ</t>
    </rPh>
    <phoneticPr fontId="1"/>
  </si>
  <si>
    <t>②自立支援のためのケアマネジメントの基本</t>
    <phoneticPr fontId="1"/>
  </si>
  <si>
    <t>中立・公平なケアマネジメントの重要性について説明できる。</t>
    <phoneticPr fontId="1"/>
  </si>
  <si>
    <t>運営基準に遵守したケアマネジメントの重要性を説明できる。</t>
    <phoneticPr fontId="1"/>
  </si>
  <si>
    <t>利用者本位の選択を支えるケアマネジメントの意義を説明できる</t>
    <phoneticPr fontId="1"/>
  </si>
  <si>
    <t>⑦</t>
    <phoneticPr fontId="1"/>
  </si>
  <si>
    <t>⑧</t>
    <phoneticPr fontId="1"/>
  </si>
  <si>
    <t>家族に対する支援の重要性について説明できる。</t>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</si>
  <si>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78" eb="79">
      <t>ホン</t>
    </rPh>
    <rPh sb="79" eb="81">
      <t>カ</t>
    </rPh>
    <phoneticPr fontId="1"/>
  </si>
  <si>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t>
    </rPh>
    <rPh sb="80" eb="82">
      <t>カ</t>
    </rPh>
    <phoneticPr fontId="1"/>
  </si>
  <si>
    <t>③相談援助の専門職としての基本姿勢及び相談援助技術の基礎</t>
    <phoneticPr fontId="1"/>
  </si>
  <si>
    <t>⑤</t>
    <phoneticPr fontId="1"/>
  </si>
  <si>
    <t>相談援助を行う職種の基本姿勢について説明できる。</t>
    <phoneticPr fontId="1"/>
  </si>
  <si>
    <t>相談援助を行う上での留意点について説明できる。</t>
    <phoneticPr fontId="1"/>
  </si>
  <si>
    <t>利用者を多面的に捉える視点の重要性について説明できる。</t>
    <phoneticPr fontId="1"/>
  </si>
  <si>
    <t>相談援助を行う上で自己を客観視することの重要性について説明できる。</t>
    <phoneticPr fontId="1"/>
  </si>
  <si>
    <t>④人格の尊重及び権利擁護並びに介護支援専門員の倫理</t>
    <phoneticPr fontId="1"/>
  </si>
  <si>
    <t>④</t>
    <phoneticPr fontId="1"/>
  </si>
  <si>
    <t>人権と尊厳を支える専門職として求められる姿勢について説明できる。</t>
    <phoneticPr fontId="1"/>
  </si>
  <si>
    <t>日常業務において起こり得る倫理的課題に対し向き合うことの重要性について説明できる。</t>
    <phoneticPr fontId="1"/>
  </si>
  <si>
    <t>利用者の生活を守るための制度の内容や利用方法について説明できる。</t>
    <phoneticPr fontId="1"/>
  </si>
  <si>
    <t>介護保険制度で求められる利用者のニーズの代弁機能の意義について説明できる。</t>
    <phoneticPr fontId="1"/>
  </si>
  <si>
    <t>⑤利用者、多くの種類の専門職等への説明及び合意</t>
    <phoneticPr fontId="1"/>
  </si>
  <si>
    <t>介護支援専門員として行う説明の意義・目的・責任について説明できる。</t>
    <phoneticPr fontId="1"/>
  </si>
  <si>
    <t>利用者や家族に対し、理解度に配慮した説明を行うことの重要性について説明できる。</t>
    <phoneticPr fontId="1"/>
  </si>
  <si>
    <t>多職種及び場面に応じた説明を行うことができる。</t>
    <phoneticPr fontId="1"/>
  </si>
  <si>
    <t>説明から合意に向かうプロセスの重要性について説明できる。</t>
    <phoneticPr fontId="1"/>
  </si>
  <si>
    <t>⑤</t>
    <phoneticPr fontId="1"/>
  </si>
  <si>
    <t>⑥ケアマネジメントのプロセス</t>
    <phoneticPr fontId="1"/>
  </si>
  <si>
    <t>ケアマネジメントプロセスの構成と流れについて説明できる。</t>
    <phoneticPr fontId="1"/>
  </si>
  <si>
    <t>各プロセスの意義について説明できる。</t>
    <phoneticPr fontId="1"/>
  </si>
  <si>
    <t>各プロセスの目的について説明できる。</t>
    <phoneticPr fontId="1"/>
  </si>
  <si>
    <t>介護サービス計画書標準様式の考え方を説明できる。</t>
    <phoneticPr fontId="1"/>
  </si>
  <si>
    <t>ケアマネジメントプロセスの全体像について説明できる。</t>
    <phoneticPr fontId="1"/>
  </si>
  <si>
    <t>④</t>
    <phoneticPr fontId="1"/>
  </si>
  <si>
    <t>⑥</t>
    <phoneticPr fontId="1"/>
  </si>
  <si>
    <t>インテークの目的と意義について説明できる。</t>
    <phoneticPr fontId="1"/>
  </si>
  <si>
    <t>受付及び相談と面接の場面における援助の留意点について説明できる。</t>
    <phoneticPr fontId="1"/>
  </si>
  <si>
    <t>利用者及び家族との信頼関係の構築の重要性について説明できる。</t>
    <phoneticPr fontId="1"/>
  </si>
  <si>
    <t>契約行為を行うにあたっての留意事項について説明できる。</t>
    <phoneticPr fontId="1"/>
  </si>
  <si>
    <t>④</t>
    <phoneticPr fontId="9"/>
  </si>
  <si>
    <t>⑤</t>
    <phoneticPr fontId="9"/>
  </si>
  <si>
    <t>⑥</t>
    <phoneticPr fontId="9"/>
  </si>
  <si>
    <t>⑦</t>
    <phoneticPr fontId="9"/>
  </si>
  <si>
    <t>⑧</t>
    <phoneticPr fontId="9"/>
  </si>
  <si>
    <t>⑨</t>
    <phoneticPr fontId="9"/>
  </si>
  <si>
    <t>アセスメントの目的と意義について説明できる。</t>
    <phoneticPr fontId="9"/>
  </si>
  <si>
    <t>アセスメントにおける情報収集の項目や目的を説明できる。</t>
    <phoneticPr fontId="9"/>
  </si>
  <si>
    <t>アセスメントからニーズを導き出す思考過程を説明できる。</t>
    <phoneticPr fontId="9"/>
  </si>
  <si>
    <t>多職種による情報を関連づけたアセスメントを実施できる。</t>
    <phoneticPr fontId="9"/>
  </si>
  <si>
    <t>居宅サービス計画の目的と意義について説明できる。</t>
    <phoneticPr fontId="9"/>
  </si>
  <si>
    <t>居宅サービス計画等の様式における記載の目的について説明できる。</t>
    <phoneticPr fontId="9"/>
  </si>
  <si>
    <t>利用者、家族の意向を踏まえた課題の解決に向けた目標の設定を実施できる。</t>
    <phoneticPr fontId="9"/>
  </si>
  <si>
    <t xml:space="preserve">② </t>
    <phoneticPr fontId="9"/>
  </si>
  <si>
    <t>サービス担当者会議の目的と意義について説明できる。</t>
    <phoneticPr fontId="9"/>
  </si>
  <si>
    <t>サービス利用におけるチームアプローチの重要性について説明できる。</t>
    <phoneticPr fontId="9"/>
  </si>
  <si>
    <t>サービス担当者会議開催のプロセスに基づき、開催準備及び会議の進行ができる。</t>
    <phoneticPr fontId="9"/>
  </si>
  <si>
    <t>個別サービス計画との整合性を確認することの重要性について説明できる。</t>
    <phoneticPr fontId="9"/>
  </si>
  <si>
    <t xml:space="preserve">④ </t>
    <phoneticPr fontId="9"/>
  </si>
  <si>
    <t>サービス担当者会議に関わる内容の記録の作成ができる。</t>
    <phoneticPr fontId="9"/>
  </si>
  <si>
    <t>多職種と、今後の課題に関する確認を実施できる。</t>
    <phoneticPr fontId="9"/>
  </si>
  <si>
    <t>サービス担当者会議開催理由に合わせた検討の留意点について説明できる。</t>
    <phoneticPr fontId="9"/>
  </si>
  <si>
    <t xml:space="preserve">④ </t>
    <phoneticPr fontId="9"/>
  </si>
  <si>
    <t>モニタリングの目的と意義について説明できる。</t>
    <phoneticPr fontId="9"/>
  </si>
  <si>
    <t>目標に対する各サービスの達成度（効果）の検証の必要性について説明できる。</t>
    <phoneticPr fontId="9"/>
  </si>
  <si>
    <t>目標に対する各サービスの達成度（効果）について評価できる。</t>
    <phoneticPr fontId="9"/>
  </si>
  <si>
    <t>モニタリング結果の記録作成の意味と重要性について説明できる。</t>
    <phoneticPr fontId="9"/>
  </si>
  <si>
    <t>居宅サービス計画の再作成を行う方法と技術について説明できる。</t>
    <phoneticPr fontId="9"/>
  </si>
  <si>
    <t>⑧介護支援専門員に求められるマネジメント（チームマネジメント）</t>
    <phoneticPr fontId="1"/>
  </si>
  <si>
    <t>利用者及び家族の支援に際し、チームアプローチの意義と目的について説明できる。</t>
    <phoneticPr fontId="1"/>
  </si>
  <si>
    <t>チームを構成する各専門性についての役割について説明できる。</t>
    <phoneticPr fontId="1"/>
  </si>
  <si>
    <t>アセスメントに基づく必要なチームの形成を実施できる。</t>
    <phoneticPr fontId="1"/>
  </si>
  <si>
    <t>チームにおける介護支援専門員の役割について説明できる。</t>
    <phoneticPr fontId="1"/>
  </si>
  <si>
    <t>チームにおける情報共有を実施できる。</t>
    <phoneticPr fontId="1"/>
  </si>
  <si>
    <t>円滑なチーム運営を実施できる。</t>
    <phoneticPr fontId="1"/>
  </si>
  <si>
    <t>⑨地域包括ケアシステム及び社会資源</t>
    <phoneticPr fontId="1"/>
  </si>
  <si>
    <t>地域包括ケアが求められる背景について説明できる。</t>
    <phoneticPr fontId="1"/>
  </si>
  <si>
    <t>地域包括ケアの目的と意義について説明できる。</t>
    <phoneticPr fontId="1"/>
  </si>
  <si>
    <t>利用者の地域の社会資源の調査を実施できる。</t>
    <phoneticPr fontId="1"/>
  </si>
  <si>
    <t>地域包括ケアにおける介護支援専門員の役割について説明できる。</t>
    <phoneticPr fontId="1"/>
  </si>
  <si>
    <t>地域の現状、課題、目指す方向性、社会資源の整備状況等を述べることができる。</t>
    <phoneticPr fontId="1"/>
  </si>
  <si>
    <t>⑩ケアマネジメントに必要な医療との連携及び多職種協働の意義</t>
    <phoneticPr fontId="1"/>
  </si>
  <si>
    <t xml:space="preserve">⑤ </t>
    <phoneticPr fontId="1"/>
  </si>
  <si>
    <t>医療との連携の意義と目的について説明できる。</t>
    <phoneticPr fontId="1"/>
  </si>
  <si>
    <t>医療機関や医療職からの情報収集及び提供の方法及び内容について説明できる。</t>
    <phoneticPr fontId="1"/>
  </si>
  <si>
    <t>地域の在宅医療・介護の連携を促進する仕組みについて説明できる。</t>
    <phoneticPr fontId="1"/>
  </si>
  <si>
    <t>多職種協働の意義について説明できる。</t>
    <phoneticPr fontId="1"/>
  </si>
  <si>
    <t>多職種間で情報を共有することの重要性について説明できる。</t>
    <phoneticPr fontId="1"/>
  </si>
  <si>
    <t>多職種協働における個人情報を取り扱う上での利用者のその家族の同意の必要性について説明できる。</t>
    <phoneticPr fontId="1"/>
  </si>
  <si>
    <t>⑤</t>
    <phoneticPr fontId="1"/>
  </si>
  <si>
    <t>⑪ケアマネジメントに係る法令等の理解</t>
    <phoneticPr fontId="1"/>
  </si>
  <si>
    <t>介護保険法の意義と目的について説明できる。</t>
    <phoneticPr fontId="1"/>
  </si>
  <si>
    <t>介護保険法に遵守したケアマネジメントを実施できる。</t>
    <phoneticPr fontId="1"/>
  </si>
  <si>
    <t>利用者を取り巻く諸制度について説明できる。</t>
    <phoneticPr fontId="1"/>
  </si>
  <si>
    <t>実践上の法令遵守について説明できる。</t>
    <phoneticPr fontId="1"/>
  </si>
  <si>
    <t>介護報酬に係る関係告示や通知等の概要について説明できる。</t>
    <phoneticPr fontId="1"/>
  </si>
  <si>
    <t>⑫実習オリエンテーション</t>
    <phoneticPr fontId="1"/>
  </si>
  <si>
    <t>⑥</t>
    <phoneticPr fontId="1"/>
  </si>
  <si>
    <t>研修における実習の位置づけと目的について説明できる。</t>
    <phoneticPr fontId="1"/>
  </si>
  <si>
    <t>実習協力者に実習内容について説明できる。</t>
    <phoneticPr fontId="1"/>
  </si>
  <si>
    <t>実習における心構えについて説明できる。</t>
    <phoneticPr fontId="1"/>
  </si>
  <si>
    <t>実習に取り組む姿勢について説明できる。</t>
    <phoneticPr fontId="1"/>
  </si>
  <si>
    <t>個人情報保護をはじめとした実習に必要な資料の準備を実施できる。</t>
    <phoneticPr fontId="1"/>
  </si>
  <si>
    <t>実習協力者の状況に合わせて実習を行うことの必要性について説明できる。</t>
    <phoneticPr fontId="1"/>
  </si>
  <si>
    <t>⑬ケアマネジマントの基礎技術に関する実習</t>
    <phoneticPr fontId="1"/>
  </si>
  <si>
    <t>ケアマネジメントプロセスの実践にあたっての留意点を踏まえ観察した結果を盛り込んだ実習報告書の作成を実施できる。</t>
    <phoneticPr fontId="1"/>
  </si>
  <si>
    <t>ケアマネジメントプロセスを実習先で指導者のもと体験した結果を盛り込んだ実習報告書の作成を実施できる。</t>
    <phoneticPr fontId="1"/>
  </si>
  <si>
    <t>実際の生活環境を観察した結果を盛り込んだ実習報告書の作成を実施できる。</t>
    <phoneticPr fontId="1"/>
  </si>
  <si>
    <t>実習協力者の状況に合わせて実習を実施できる。</t>
    <phoneticPr fontId="1"/>
  </si>
  <si>
    <t>給付管理業務の流れを述べることができる。</t>
    <phoneticPr fontId="1"/>
  </si>
  <si>
    <t>⑭実習振り返り</t>
    <phoneticPr fontId="1"/>
  </si>
  <si>
    <t>今後の学習課題について説明できる。</t>
    <phoneticPr fontId="1"/>
  </si>
  <si>
    <t>ケアマネジメントプロセスに沿って、実習で作成したケアプランについて説明できる。</t>
    <phoneticPr fontId="1"/>
  </si>
  <si>
    <t>実習を通じて倫理課題について説明できる。</t>
    <phoneticPr fontId="1"/>
  </si>
  <si>
    <t>受講者間相互の話し合いにおいて、不足している知識について説明できる。</t>
    <phoneticPr fontId="1"/>
  </si>
  <si>
    <t>⑤</t>
    <phoneticPr fontId="1"/>
  </si>
  <si>
    <t>ケアマネジメントを必要とする高齢者を取り巻く背景や特性について説明できる。</t>
    <phoneticPr fontId="1"/>
  </si>
  <si>
    <t>高齢者に見られる生理、心理、生活環境等の関係性について説明できる。</t>
    <phoneticPr fontId="1"/>
  </si>
  <si>
    <t>ケアプラン作成のためのプロセスに沿って、支援にあたってのポイントについて説明できる。</t>
    <phoneticPr fontId="1"/>
  </si>
  <si>
    <t>高齢者の自己決定を尊重したケアマネジメントを実施できる。</t>
    <phoneticPr fontId="1"/>
  </si>
  <si>
    <t>高齢者に多い代表的な疾患や症候群別ケアマネジメントを学ぶことの有効性について説明できる。</t>
    <phoneticPr fontId="1"/>
  </si>
  <si>
    <t>脳血管障害の特徴について説明できる。</t>
    <phoneticPr fontId="1"/>
  </si>
  <si>
    <t>脳血管障害における生活障害の特徴について説明できる。</t>
    <phoneticPr fontId="1"/>
  </si>
  <si>
    <t>脳血管障害における療養上の留意点や起こりやすい課題について説明できる。</t>
    <phoneticPr fontId="1"/>
  </si>
  <si>
    <t>脳血管障害における環境の調整（福祉用具・住宅改修を含む）の必要性について説明できる。</t>
    <phoneticPr fontId="1"/>
  </si>
  <si>
    <t>脳血管障害におけるリハビリテーションの必要性について説明できる。</t>
    <phoneticPr fontId="1"/>
  </si>
  <si>
    <t>医療職をはじめとする多職種との連携・協働のポイントについて説明できる。</t>
    <phoneticPr fontId="1"/>
  </si>
  <si>
    <t>脳血管障害の特性に応じたケアマネジメントの具体的な方法を実施できる。</t>
    <phoneticPr fontId="1"/>
  </si>
  <si>
    <t>⑦</t>
    <phoneticPr fontId="1"/>
  </si>
  <si>
    <t>４つの代表的な認知症について、その特徴とケアのポイントを述べることができる。</t>
    <phoneticPr fontId="1"/>
  </si>
  <si>
    <t>認知症における療養上の留意点・倫理的な対応及び、起こりやすい課題について説明できる。</t>
    <phoneticPr fontId="1"/>
  </si>
  <si>
    <t>認知症の特性に応じたポイントを踏まえてケアマネジメントプロセスを実施践できる。</t>
    <phoneticPr fontId="1"/>
  </si>
  <si>
    <t>継続学習の必要性と、具体的な学習方法を述べることができる。</t>
    <phoneticPr fontId="1"/>
  </si>
  <si>
    <t>筋骨格系の疾患の種類、原因、症状、生活をする上での障害及び予防・改善方法や特徴について説明できる。</t>
    <phoneticPr fontId="1"/>
  </si>
  <si>
    <t>廃用症候群の原因、生活をする上での障害及び予防・改善方法について説明できる。</t>
    <phoneticPr fontId="1"/>
  </si>
  <si>
    <t>筋骨格系疾患や廃用症候群の予防や改善方法について説明できる。</t>
    <phoneticPr fontId="1"/>
  </si>
  <si>
    <t>筋骨格系疾患や廃用症候群における療養上の留意点について説明できる。</t>
    <phoneticPr fontId="1"/>
  </si>
  <si>
    <t>筋骨格系疾患や廃用症候群におけるリハビリテーションや福祉用具、住宅改修の効果的な活用方法について説明できる。</t>
    <phoneticPr fontId="1"/>
  </si>
  <si>
    <t>筋骨格系疾患や廃用症候群の特性に応じたケアマネジメントの具体的な方法を実施できる。</t>
    <phoneticPr fontId="1"/>
  </si>
  <si>
    <t>看取りにおける介護支援専門員の役割や適切な姿勢について説明できる。</t>
    <phoneticPr fontId="1"/>
  </si>
  <si>
    <t>看取りに向けた利用者及び家族との段階的な関わりの変化について説明できる。</t>
    <phoneticPr fontId="1"/>
  </si>
  <si>
    <t>看取りのケースにおいて、在宅生活の支援において起こりやすい課題について説明できる。</t>
    <phoneticPr fontId="1"/>
  </si>
  <si>
    <t>看取りの特性に応じたケアマネジメントの具体的な方法を実施できる。</t>
    <phoneticPr fontId="1"/>
  </si>
  <si>
    <t>⑯アセスメント及び居宅サービス計画等作成の総合演習</t>
    <phoneticPr fontId="1"/>
  </si>
  <si>
    <t>事例に応じたケアマネジメントについて説明できる。</t>
    <phoneticPr fontId="1"/>
  </si>
  <si>
    <t>ケアマネジメントプロセスごとの課題について説明できる。</t>
    <phoneticPr fontId="1"/>
  </si>
  <si>
    <t>講評を受け、今後の自己課題の設定を実施できる。</t>
    <phoneticPr fontId="1"/>
  </si>
  <si>
    <t>自己の課題に応じた解決策について説明できる。</t>
    <phoneticPr fontId="1"/>
  </si>
  <si>
    <t>事例を基にサービス担当者会議、モニタリング場面等を模擬的に実施できる。</t>
    <phoneticPr fontId="1"/>
  </si>
  <si>
    <t>⑰研修全体を振り返っての意見交換、講評及びネットワーク作り</t>
    <phoneticPr fontId="1"/>
  </si>
  <si>
    <t>受講を通しての自らの今後の学習課題・目標の設定を実施できる。</t>
    <phoneticPr fontId="1"/>
  </si>
  <si>
    <t>研修を通じ、自分の活動意欲の向上を実施できる。</t>
    <phoneticPr fontId="1"/>
  </si>
  <si>
    <t>学習課題を基にケアマネジメントプロセスを実施できる。</t>
    <phoneticPr fontId="1"/>
  </si>
  <si>
    <t>自己の介護支援専門員としての活動の準備を実施できる。</t>
    <phoneticPr fontId="1"/>
  </si>
  <si>
    <t>受講者間のネットワークの構築を実施できる。</t>
    <phoneticPr fontId="1"/>
  </si>
  <si>
    <t>①介護保険制度の理念・現状及びケアマネジメント</t>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</si>
  <si>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</si>
  <si>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</si>
  <si>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</si>
  <si>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シート2</t>
    <phoneticPr fontId="1"/>
  </si>
  <si>
    <t>シート3</t>
    <phoneticPr fontId="1"/>
  </si>
  <si>
    <t>シート2</t>
    <phoneticPr fontId="1"/>
  </si>
  <si>
    <t>シート3</t>
    <phoneticPr fontId="1"/>
  </si>
  <si>
    <t>シート3</t>
    <phoneticPr fontId="1"/>
  </si>
  <si>
    <t>7-1</t>
    <phoneticPr fontId="1"/>
  </si>
  <si>
    <t>7-2</t>
    <phoneticPr fontId="1"/>
  </si>
  <si>
    <t>7-3</t>
    <phoneticPr fontId="1"/>
  </si>
  <si>
    <t>7-4</t>
    <phoneticPr fontId="1"/>
  </si>
  <si>
    <t>7-5</t>
    <phoneticPr fontId="1"/>
  </si>
  <si>
    <t>15-1</t>
    <phoneticPr fontId="1"/>
  </si>
  <si>
    <t>15-2</t>
    <phoneticPr fontId="1"/>
  </si>
  <si>
    <t>15-2</t>
    <phoneticPr fontId="1"/>
  </si>
  <si>
    <t>15-3</t>
    <phoneticPr fontId="1"/>
  </si>
  <si>
    <t>15-4</t>
    <phoneticPr fontId="1"/>
  </si>
  <si>
    <t>16</t>
    <phoneticPr fontId="1"/>
  </si>
  <si>
    <t>17</t>
    <phoneticPr fontId="1"/>
  </si>
  <si>
    <t>15-6</t>
    <phoneticPr fontId="1"/>
  </si>
  <si>
    <t>15-5</t>
    <phoneticPr fontId="1"/>
  </si>
  <si>
    <t>7-2</t>
    <phoneticPr fontId="1"/>
  </si>
  <si>
    <t>7-4</t>
    <phoneticPr fontId="1"/>
  </si>
  <si>
    <t>7-5</t>
    <phoneticPr fontId="1"/>
  </si>
  <si>
    <t>15-3</t>
    <phoneticPr fontId="1"/>
  </si>
  <si>
    <t>15-4</t>
    <phoneticPr fontId="1"/>
  </si>
  <si>
    <t>科目区分</t>
    <rPh sb="0" eb="2">
      <t>カ</t>
    </rPh>
    <rPh sb="2" eb="4">
      <t>クブン</t>
    </rPh>
    <phoneticPr fontId="1"/>
  </si>
  <si>
    <t>自らの地域の地域包括ケアシステムの現状を把握する方法を述べることができる。</t>
    <rPh sb="24" eb="26">
      <t>ホウホウ</t>
    </rPh>
    <phoneticPr fontId="1"/>
  </si>
  <si>
    <t>居宅サービス計画等の重要性を述べることができる。</t>
    <rPh sb="10" eb="13">
      <t>ジュウヨウセイ</t>
    </rPh>
    <phoneticPr fontId="1"/>
  </si>
  <si>
    <t>利用者の権利を尊重したケアマネジメントの重要性について説明できる。</t>
    <phoneticPr fontId="1"/>
  </si>
  <si>
    <t>社会資源を活用したケアマネジメントの必要性について説明できる。</t>
    <phoneticPr fontId="1"/>
  </si>
  <si>
    <t>利用者の能力に応じたケアマネジメントの重要性について説明できる。</t>
    <phoneticPr fontId="1"/>
  </si>
  <si>
    <t>守秘義務を順守した、ケアマネジメントの意義・重要性について説明をできる。</t>
    <phoneticPr fontId="1"/>
  </si>
  <si>
    <t>人権等を踏まえ、利用者本位のケアマネジメントの重要性について説明できる。</t>
    <phoneticPr fontId="1"/>
  </si>
  <si>
    <t>チームケアを行う際の倫理の必要性を判断できる。</t>
    <phoneticPr fontId="1"/>
  </si>
  <si>
    <t>利用者・家族の意向の確認を実施できる。</t>
    <phoneticPr fontId="9"/>
  </si>
  <si>
    <t>状態の維持・改善・悪化の可能性を予測できる。</t>
    <phoneticPr fontId="9"/>
  </si>
  <si>
    <t>利用者、家族から得た情報に基づく課題の抽出を実施できる。</t>
    <phoneticPr fontId="9"/>
  </si>
  <si>
    <t>利用者、家族の持っている力を把握できる。</t>
    <phoneticPr fontId="9"/>
  </si>
  <si>
    <t>利用者、家族のニーズの優先順位を判断できる。</t>
    <phoneticPr fontId="9"/>
  </si>
  <si>
    <t>居宅サービス計画等に必要な社会資源（インフォーマルサービス等）を位置付けることができる。</t>
    <phoneticPr fontId="9"/>
  </si>
  <si>
    <t>生活目標に応じた必要なサービスを判断できる。</t>
    <phoneticPr fontId="9"/>
  </si>
  <si>
    <t>生活目標を達成するための期間の設定を判断できる。</t>
    <phoneticPr fontId="9"/>
  </si>
  <si>
    <t>居宅サービス計画実施後の生活の変化を予測できる。</t>
    <phoneticPr fontId="9"/>
  </si>
  <si>
    <t>本人、家族が合意できる居宅サービス計画書の作成を実施できる。</t>
    <phoneticPr fontId="9"/>
  </si>
  <si>
    <t>居宅サービス計画等と個別サービス計画の連動の重要性について説明できる。</t>
    <phoneticPr fontId="9"/>
  </si>
  <si>
    <t>利用者の状態像や運営基準に合わせたサービス担当者会議の意義について理解した上で、会議の開催に向けた準備ができる。</t>
    <phoneticPr fontId="9"/>
  </si>
  <si>
    <t>独居で認知症の要介護者等におけるアプローチの視点や方法について説明できる。</t>
    <rPh sb="7" eb="8">
      <t>ヨウ</t>
    </rPh>
    <rPh sb="8" eb="10">
      <t>カイゴ</t>
    </rPh>
    <rPh sb="10" eb="11">
      <t>シャ</t>
    </rPh>
    <rPh sb="11" eb="12">
      <t>トウ</t>
    </rPh>
    <phoneticPr fontId="1"/>
  </si>
  <si>
    <t>内臓の機能不全等の生活をする上での障害及び予防・改善方法について説明できる。</t>
    <phoneticPr fontId="1"/>
  </si>
  <si>
    <t>内臓の機能不全等における療養上の留意点について説明できる。</t>
    <phoneticPr fontId="1"/>
  </si>
  <si>
    <t>内臓の機能不全等における生活習慣を改善するための方法について説明できる。</t>
    <phoneticPr fontId="1"/>
  </si>
  <si>
    <t>継続学習の必要性と、具体的な学習方法を述べることができる。</t>
    <phoneticPr fontId="1"/>
  </si>
  <si>
    <t>内臓の機能不全等の特性に応じたケアマネジメントの具体的な方法を実施できる。</t>
    <phoneticPr fontId="1"/>
  </si>
  <si>
    <t>科目名</t>
    <rPh sb="2" eb="3">
      <t>メイ</t>
    </rPh>
    <phoneticPr fontId="1"/>
  </si>
  <si>
    <t>科目名：</t>
    <rPh sb="2" eb="3">
      <t>メイ</t>
    </rPh>
    <phoneticPr fontId="1"/>
  </si>
  <si>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</si>
  <si>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その他、この科目で感じたことは何ですか</t>
    <rPh sb="2" eb="3">
      <t>タ</t>
    </rPh>
    <rPh sb="9" eb="10">
      <t>カン</t>
    </rPh>
    <rPh sb="15" eb="16">
      <t>ナン</t>
    </rPh>
    <phoneticPr fontId="1"/>
  </si>
  <si>
    <t>直接援助を行う職種と相談援助を行う職種との役割や視点の違いについて説明できる。</t>
    <phoneticPr fontId="1"/>
  </si>
  <si>
    <t>契約の仕組みが利用者主体であることの意義と仕組みについて説明できる。</t>
    <phoneticPr fontId="1"/>
  </si>
  <si>
    <t>利用者の状況に合った面接に必要な情報や書類の準備を実施できる。</t>
    <phoneticPr fontId="1"/>
  </si>
  <si>
    <t>認知症ケアの考え方に基づき、ケアマネジメントへの展開方法のポイント（倫理的な対応、医療職をはじめとする多職種連携、行動・心理症状（BPSD）、環境調整へのアプローチ等について説明できる。</t>
    <phoneticPr fontId="1"/>
  </si>
  <si>
    <t>認知症の要介護者と同居している家族に対する支援や地域への配慮と協働の必要性について説明できる。</t>
    <phoneticPr fontId="1"/>
  </si>
  <si>
    <t>看取りに関する各種サービス等の活用方法や、医療職をはじめとする多職種との連携・協働を効果的に行うためのポイントについて説明できる。</t>
    <phoneticPr fontId="1"/>
  </si>
  <si>
    <t>内臓の機能不全に係る各疾患・症候群（糖尿病、高血圧、脂質異常症、心疾患、呼吸器疾患、腎臓病、肝臓病）の種類、原因、症状について説明できる。</t>
    <phoneticPr fontId="1"/>
  </si>
  <si>
    <t>⑦-3ケアマネジメントに必要な基礎知識及び技術「居宅サービス計画等の作成」　</t>
    <phoneticPr fontId="1"/>
  </si>
  <si>
    <t>⑦-4ケアマネジメントに必要な基礎知識及び技術「サービス担当者会議の意義及び進め方」　</t>
    <phoneticPr fontId="1"/>
  </si>
  <si>
    <t>⑦-5ケアマネジメントに必要な基礎知識及び技術「モニタリング及び評価」　</t>
    <phoneticPr fontId="1"/>
  </si>
  <si>
    <t>⑮-1ケアマネジメントの展開「基礎理解」</t>
    <phoneticPr fontId="1"/>
  </si>
  <si>
    <t>⑮-2ケアマネジメントの展開「脳血管疾患に関する事例」</t>
    <phoneticPr fontId="1"/>
  </si>
  <si>
    <t>⑮-3ケアマネジメントの展開「認知症に関する事例」</t>
    <phoneticPr fontId="1"/>
  </si>
  <si>
    <t>⑮-4ケアマネジメントの展開「筋骨格系疾患及び廃用症候群に関する事例」</t>
    <phoneticPr fontId="1"/>
  </si>
  <si>
    <t>⑮-5ケアマネジメントの展開「内蔵の機能不全（糖尿病、高血圧、脂質異常症、心疾患、呼吸器疾患、腎臓病、肝臓病等）に関する事例」</t>
    <phoneticPr fontId="1"/>
  </si>
  <si>
    <t>⑮-6ケアマネジメントの展開「看取りに関する事例」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</si>
  <si>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</si>
  <si>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</si>
  <si>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介護予防ケアマネジメントの考え方について説明できる。</t>
    <phoneticPr fontId="1"/>
  </si>
  <si>
    <t>理解度</t>
    <phoneticPr fontId="1"/>
  </si>
  <si>
    <t>Ⅰ</t>
    <phoneticPr fontId="1"/>
  </si>
  <si>
    <t>Ⅱ</t>
    <phoneticPr fontId="1"/>
  </si>
  <si>
    <t xml:space="preserve">4．理解している </t>
    <phoneticPr fontId="1"/>
  </si>
  <si>
    <t xml:space="preserve">3．概ね理解している </t>
    <phoneticPr fontId="1"/>
  </si>
  <si>
    <t xml:space="preserve">2．あまり理解していない </t>
    <phoneticPr fontId="1"/>
  </si>
  <si>
    <t>-</t>
    <phoneticPr fontId="1"/>
  </si>
  <si>
    <t xml:space="preserve">1．全く理解していない </t>
    <phoneticPr fontId="1"/>
  </si>
  <si>
    <t xml:space="preserve">3．概ね理解している </t>
    <phoneticPr fontId="1"/>
  </si>
  <si>
    <t>-</t>
    <phoneticPr fontId="1"/>
  </si>
  <si>
    <t xml:space="preserve">2．あまり理解していない </t>
    <phoneticPr fontId="1"/>
  </si>
  <si>
    <t>滋賀県社会福祉協議会</t>
    <rPh sb="0" eb="3">
      <t>シガケン</t>
    </rPh>
    <rPh sb="3" eb="5">
      <t>シャカイ</t>
    </rPh>
    <rPh sb="5" eb="7">
      <t>フクシ</t>
    </rPh>
    <rPh sb="7" eb="10">
      <t>キョウギカイ</t>
    </rPh>
    <phoneticPr fontId="1"/>
  </si>
  <si>
    <t>滋賀県立長寿社会福祉センター</t>
    <rPh sb="0" eb="3">
      <t>シガケン</t>
    </rPh>
    <rPh sb="3" eb="4">
      <t>リツ</t>
    </rPh>
    <rPh sb="4" eb="6">
      <t>チョウジュ</t>
    </rPh>
    <rPh sb="6" eb="8">
      <t>シャカイ</t>
    </rPh>
    <rPh sb="8" eb="10">
      <t>フクシ</t>
    </rPh>
    <phoneticPr fontId="1"/>
  </si>
  <si>
    <t>滋賀県立長寿社会福祉センター</t>
    <phoneticPr fontId="1"/>
  </si>
  <si>
    <t>滋賀県立長寿社会福祉センター</t>
    <phoneticPr fontId="1"/>
  </si>
  <si>
    <t>滋賀県立長寿社会福祉センター</t>
    <phoneticPr fontId="9"/>
  </si>
  <si>
    <t>滋賀県立長寿社会福祉センター</t>
    <phoneticPr fontId="1"/>
  </si>
  <si>
    <t>滋賀県立長寿社会福祉センター</t>
    <phoneticPr fontId="10"/>
  </si>
  <si>
    <t>⑦-1ケアマネジメントに必要な基礎知識及び技術「受付及び相談並びに契約」</t>
    <phoneticPr fontId="1"/>
  </si>
  <si>
    <t>⑦-2ケアマネジメントに必要な基礎知識及び技術「アセスメント及びニーズの把握の方法」　</t>
    <phoneticPr fontId="1"/>
  </si>
  <si>
    <r>
      <t>シートを選択して入力します。　</t>
    </r>
    <r>
      <rPr>
        <u/>
        <sz val="11"/>
        <color indexed="8"/>
        <rFont val="ＭＳ Ｐ明朝"/>
        <family val="1"/>
        <charset val="128"/>
      </rPr>
      <t>※入力後は忘れずに上書き保存して下さい。</t>
    </r>
    <rPh sb="4" eb="6">
      <t>センタク</t>
    </rPh>
    <rPh sb="8" eb="10">
      <t>ニュウリョク</t>
    </rPh>
    <rPh sb="16" eb="18">
      <t>ニュウリョク</t>
    </rPh>
    <rPh sb="18" eb="19">
      <t>ゴ</t>
    </rPh>
    <rPh sb="20" eb="21">
      <t>ワス</t>
    </rPh>
    <rPh sb="24" eb="26">
      <t>ウワガ</t>
    </rPh>
    <rPh sb="27" eb="29">
      <t>ホゾン</t>
    </rPh>
    <rPh sb="31" eb="32">
      <t>クダ</t>
    </rPh>
    <phoneticPr fontId="1"/>
  </si>
  <si>
    <t>⑱</t>
    <phoneticPr fontId="1"/>
  </si>
  <si>
    <t>要介護認定</t>
    <rPh sb="0" eb="1">
      <t>ヨウ</t>
    </rPh>
    <rPh sb="1" eb="3">
      <t>カイゴ</t>
    </rPh>
    <rPh sb="3" eb="5">
      <t>ニンテイ</t>
    </rPh>
    <phoneticPr fontId="1"/>
  </si>
  <si>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phoneticPr fontId="1"/>
  </si>
  <si>
    <t>課目名：</t>
    <rPh sb="0" eb="2">
      <t>カモク</t>
    </rPh>
    <rPh sb="2" eb="3">
      <t>メイ</t>
    </rPh>
    <phoneticPr fontId="1"/>
  </si>
  <si>
    <t>～</t>
    <phoneticPr fontId="1"/>
  </si>
  <si>
    <t>～</t>
    <phoneticPr fontId="1"/>
  </si>
  <si>
    <t>理解度</t>
    <phoneticPr fontId="1"/>
  </si>
  <si>
    <t>要介護認定の仕組みとサービス利用までの一連の流れを説明できる。</t>
  </si>
  <si>
    <t>Ⅰ</t>
    <phoneticPr fontId="1"/>
  </si>
  <si>
    <t>認定調査の基本的視点、調査方法や内容を説明できる。</t>
  </si>
  <si>
    <t>Ⅱ</t>
    <phoneticPr fontId="1"/>
  </si>
  <si>
    <t xml:space="preserve">4．理解している </t>
    <phoneticPr fontId="1"/>
  </si>
  <si>
    <t>一次判定・二次判定のシステムとその流れ、及び介護認定審査会の機能を説明できる。</t>
  </si>
  <si>
    <t xml:space="preserve">3．概ね理解している </t>
    <phoneticPr fontId="1"/>
  </si>
  <si>
    <t>-</t>
    <phoneticPr fontId="1"/>
  </si>
  <si>
    <t>主治医の意見書の内容とその重要性を説明できる。</t>
  </si>
  <si>
    <t xml:space="preserve">2．あまり理解していない </t>
    <phoneticPr fontId="1"/>
  </si>
  <si>
    <t>利用者権利としての申請の種類を説明できる。</t>
  </si>
  <si>
    <t xml:space="preserve">1．全く理解していない </t>
    <phoneticPr fontId="1"/>
  </si>
  <si>
    <t>-</t>
    <phoneticPr fontId="1"/>
  </si>
  <si>
    <t>⑥</t>
    <phoneticPr fontId="1"/>
  </si>
  <si>
    <t>給付管理業務の流れ、注意点、暫定プラン、支給限度額の考え方を説明できる。</t>
  </si>
  <si>
    <t>①</t>
    <phoneticPr fontId="1"/>
  </si>
  <si>
    <t>本課目に関連して、あなたが更に学んでいく必要があると考えることは何ですか</t>
    <rPh sb="0" eb="1">
      <t>ホン</t>
    </rPh>
    <rPh sb="1" eb="3">
      <t>カモク</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</si>
  <si>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6" eb="8">
      <t>カモク</t>
    </rPh>
    <rPh sb="9" eb="10">
      <t>カン</t>
    </rPh>
    <rPh sb="15" eb="16">
      <t>ナン</t>
    </rPh>
    <phoneticPr fontId="1"/>
  </si>
  <si>
    <t>⑱要介護認定</t>
    <phoneticPr fontId="1"/>
  </si>
  <si>
    <t>⑱要介護認定</t>
    <rPh sb="1" eb="2">
      <t>ヨウ</t>
    </rPh>
    <rPh sb="2" eb="4">
      <t>カイゴ</t>
    </rPh>
    <rPh sb="4" eb="6">
      <t>ニンテイ</t>
    </rPh>
    <phoneticPr fontId="11"/>
  </si>
  <si>
    <t>18</t>
    <phoneticPr fontId="1"/>
  </si>
  <si>
    <t>滋賀県立長寿社会福祉センター</t>
    <rPh sb="0" eb="3">
      <t>シガケン</t>
    </rPh>
    <rPh sb="3" eb="4">
      <t>リツ</t>
    </rPh>
    <rPh sb="4" eb="6">
      <t>チョウジュ</t>
    </rPh>
    <rPh sb="6" eb="8">
      <t>シャカイ</t>
    </rPh>
    <rPh sb="8" eb="10">
      <t>フクシ</t>
    </rPh>
    <phoneticPr fontId="1"/>
  </si>
  <si>
    <t>実務研修</t>
    <phoneticPr fontId="1"/>
  </si>
  <si>
    <t>滋賀県社会福祉協議会　福祉研修センター 
電話　077-567-3927</t>
    <rPh sb="0" eb="3">
      <t>シガケン</t>
    </rPh>
    <rPh sb="3" eb="5">
      <t>シャカイ</t>
    </rPh>
    <rPh sb="5" eb="7">
      <t>フクシ</t>
    </rPh>
    <rPh sb="7" eb="10">
      <t>キョウギカイ</t>
    </rPh>
    <rPh sb="11" eb="13">
      <t>フクシ</t>
    </rPh>
    <rPh sb="13" eb="15">
      <t>ケンシュウ</t>
    </rPh>
    <phoneticPr fontId="1"/>
  </si>
  <si>
    <t>○　⇒ 要提出</t>
    <rPh sb="4" eb="5">
      <t>ヨウ</t>
    </rPh>
    <rPh sb="5" eb="7">
      <t>テイシュツ</t>
    </rPh>
    <phoneticPr fontId="1"/>
  </si>
  <si>
    <t>－　⇒ 提出不要</t>
    <phoneticPr fontId="1"/>
  </si>
  <si>
    <t>　③提出時の注意</t>
    <rPh sb="2" eb="4">
      <t>テイシュツ</t>
    </rPh>
    <rPh sb="4" eb="5">
      <t>ジ</t>
    </rPh>
    <rPh sb="6" eb="8">
      <t>チュウイ</t>
    </rPh>
    <phoneticPr fontId="1"/>
  </si>
  <si>
    <r>
      <t xml:space="preserve">ファイル名 </t>
    </r>
    <r>
      <rPr>
        <b/>
        <sz val="12"/>
        <color theme="1"/>
        <rFont val="ＭＳ Ｐゴシック"/>
        <family val="3"/>
        <charset val="128"/>
        <scheme val="major"/>
      </rPr>
      <t>&amp;</t>
    </r>
    <r>
      <rPr>
        <b/>
        <sz val="14"/>
        <color theme="1"/>
        <rFont val="ＭＳ Ｐゴシック"/>
        <family val="3"/>
        <charset val="128"/>
        <scheme val="major"/>
      </rPr>
      <t xml:space="preserve"> 件名（標題）</t>
    </r>
    <rPh sb="4" eb="5">
      <t>ナ</t>
    </rPh>
    <rPh sb="8" eb="10">
      <t>ケンメイ</t>
    </rPh>
    <rPh sb="11" eb="13">
      <t>ヒョウダイ</t>
    </rPh>
    <phoneticPr fontId="1"/>
  </si>
  <si>
    <r>
      <t>ご提出の際は、</t>
    </r>
    <r>
      <rPr>
        <b/>
        <sz val="11"/>
        <color theme="1"/>
        <rFont val="ＭＳ Ｐ明朝"/>
        <family val="1"/>
        <charset val="128"/>
      </rPr>
      <t xml:space="preserve">ファイル名 </t>
    </r>
    <r>
      <rPr>
        <sz val="11"/>
        <color theme="1"/>
        <rFont val="ＭＳ Ｐ明朝"/>
        <family val="1"/>
        <charset val="128"/>
      </rPr>
      <t xml:space="preserve">を「受講番号」と「氏名」を組み合わせ、下記の通り変更して送信してください。
</t>
    </r>
    <rPh sb="1" eb="3">
      <t>テイシュツ</t>
    </rPh>
    <rPh sb="4" eb="5">
      <t>サイ</t>
    </rPh>
    <rPh sb="11" eb="12">
      <t>メイ</t>
    </rPh>
    <rPh sb="15" eb="17">
      <t>ジュコウ</t>
    </rPh>
    <rPh sb="17" eb="19">
      <t>バンゴウ</t>
    </rPh>
    <rPh sb="22" eb="24">
      <t>シメイ</t>
    </rPh>
    <rPh sb="26" eb="27">
      <t>ク</t>
    </rPh>
    <rPh sb="28" eb="29">
      <t>ア</t>
    </rPh>
    <rPh sb="32" eb="34">
      <t>カキ</t>
    </rPh>
    <rPh sb="35" eb="36">
      <t>トオ</t>
    </rPh>
    <rPh sb="37" eb="39">
      <t>ヘンコウ</t>
    </rPh>
    <rPh sb="41" eb="43">
      <t>ソウシン</t>
    </rPh>
    <phoneticPr fontId="1"/>
  </si>
  <si>
    <r>
      <t>尚、メール送信時の</t>
    </r>
    <r>
      <rPr>
        <b/>
        <sz val="11"/>
        <color theme="1"/>
        <rFont val="ＭＳ Ｐ明朝"/>
        <family val="1"/>
        <charset val="128"/>
      </rPr>
      <t>件名（標題）</t>
    </r>
    <r>
      <rPr>
        <sz val="11"/>
        <color theme="1"/>
        <rFont val="ＭＳ Ｐ明朝"/>
        <family val="1"/>
        <charset val="128"/>
      </rPr>
      <t>も同様にしてください。</t>
    </r>
    <rPh sb="0" eb="1">
      <t>ナオ</t>
    </rPh>
    <rPh sb="12" eb="14">
      <t>ヒョウダイ</t>
    </rPh>
    <phoneticPr fontId="1"/>
  </si>
  <si>
    <t xml:space="preserve">       氏　名        介護　太郎</t>
    <rPh sb="7" eb="8">
      <t>シ</t>
    </rPh>
    <rPh sb="9" eb="10">
      <t>ナ</t>
    </rPh>
    <rPh sb="18" eb="20">
      <t>カイゴ</t>
    </rPh>
    <rPh sb="21" eb="23">
      <t>タロウ</t>
    </rPh>
    <phoneticPr fontId="1"/>
  </si>
  <si>
    <t>ケアマネジネントの展開　　　　　　　　　　　　　　　　　　　　　　　　　　　　　　　　　「脳血管疾患に関する事例」</t>
    <phoneticPr fontId="1"/>
  </si>
  <si>
    <t>ケアマネジメントに必要な基礎知識及び技術　　　　　　　　　　　　　　　　　　　　　　「アセスメント及びニーズの把握の方法」</t>
    <phoneticPr fontId="1"/>
  </si>
  <si>
    <t>ケアマネジメントに必要な基礎知識及び技術　　　　　　　　　　　　　　　　　　　　　  「受付及び相談並びに契約」</t>
    <rPh sb="9" eb="11">
      <t>ヒツヨウ</t>
    </rPh>
    <rPh sb="12" eb="14">
      <t>キソ</t>
    </rPh>
    <rPh sb="14" eb="16">
      <t>チシキ</t>
    </rPh>
    <rPh sb="16" eb="17">
      <t>オヨ</t>
    </rPh>
    <rPh sb="18" eb="20">
      <t>ギジュツ</t>
    </rPh>
    <phoneticPr fontId="1"/>
  </si>
  <si>
    <t>ケアマネジメントに必要な基礎知識及び技術　　　　　　　　　　　　　　　　　　　　　　「居宅サービス計画等の作成」</t>
    <phoneticPr fontId="1"/>
  </si>
  <si>
    <t>ケアマネジメントに必要な基礎知識及び技術　　　　　　　　　　　　　　　　　　　　　　「サービス担当者会議の意義及び進め方」</t>
    <phoneticPr fontId="1"/>
  </si>
  <si>
    <t>ケアマネジメントに必要な基礎知識及び技術　　　　　　　　　　　　　　　　            「モニタリング及び評価」</t>
    <phoneticPr fontId="1"/>
  </si>
  <si>
    <t>ケアマネジネントの展開　　　　　　　　　　　　　　　　　　　　　　　　　　　　　　　　　「基礎理解」</t>
    <rPh sb="9" eb="11">
      <t>テンカイ</t>
    </rPh>
    <phoneticPr fontId="1"/>
  </si>
  <si>
    <t>ケアマネジネントの展開　　　　　　　　　　　　　　　　　　　　　　　　　　　　　　　　　「内蔵の機能不全（糖尿病、高血圧、　　　　　　　　　　　　　　　脂質異常症、心疾患、呼吸器疾患、　　　　　　　　　　　　　　　腎臓病、肝臓病等）に関する事例」</t>
    <phoneticPr fontId="1"/>
  </si>
  <si>
    <t>ケアマネジネントの展開　　　　　　　　　　　　　　　　　　　　　　　　　　　　　　　　　「看取りに関する事例」</t>
    <phoneticPr fontId="1"/>
  </si>
  <si>
    <t>ケアマネジネントの展開　　　　　　　　　　　　　　　　　　　　　　　　　　　　　　　　　「筋骨格系疾患及び廃用症候群に関する　　　　　　　　　　　　　事例」</t>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</si>
  <si>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2" eb="23">
      <t>シタ</t>
    </rPh>
    <rPh sb="24" eb="25">
      <t>ヒョウ</t>
    </rPh>
    <rPh sb="30" eb="32">
      <t>バンゴウ</t>
    </rPh>
    <rPh sb="33" eb="35">
      <t>センタク</t>
    </rPh>
    <phoneticPr fontId="1"/>
  </si>
  <si>
    <t xml:space="preserve">この事前提出シートは、研修受講前に｢受講者」と「管理者」が受講に当たっての目標を共有するためのものです。
研修に期待すること、目標、成果等を赤枠内に記入してください。
</t>
    <rPh sb="74" eb="76">
      <t>キニュウ</t>
    </rPh>
    <phoneticPr fontId="1"/>
  </si>
  <si>
    <t>：受講成果（受講者の目標の達成と実践への活用状況）を記載してください。</t>
    <phoneticPr fontId="1"/>
  </si>
  <si>
    <t>所属先名称</t>
    <rPh sb="3" eb="5">
      <t>メイショウ</t>
    </rPh>
    <phoneticPr fontId="1"/>
  </si>
  <si>
    <t>役職名</t>
    <rPh sb="0" eb="2">
      <t>ヤクショク</t>
    </rPh>
    <rPh sb="2" eb="3">
      <t>ナ</t>
    </rPh>
    <phoneticPr fontId="1"/>
  </si>
  <si>
    <t xml:space="preserve"> 受講　3ヶ月後</t>
    <rPh sb="1" eb="3">
      <t>ジュコウ</t>
    </rPh>
    <rPh sb="6" eb="7">
      <t>ゲツ</t>
    </rPh>
    <rPh sb="7" eb="8">
      <t>ゴ</t>
    </rPh>
    <phoneticPr fontId="1"/>
  </si>
  <si>
    <r>
      <t>それぞれ評価入力した日付を入れる</t>
    </r>
    <r>
      <rPr>
        <sz val="18"/>
        <rFont val="HGPｺﾞｼｯｸM"/>
        <family val="3"/>
        <charset val="128"/>
      </rPr>
      <t xml:space="preserve"> </t>
    </r>
    <r>
      <rPr>
        <b/>
        <sz val="18"/>
        <rFont val="HGPｺﾞｼｯｸM"/>
        <family val="3"/>
        <charset val="128"/>
      </rPr>
      <t>→</t>
    </r>
    <rPh sb="4" eb="6">
      <t>ヒョウカ</t>
    </rPh>
    <rPh sb="6" eb="8">
      <t>ニュウリョク</t>
    </rPh>
    <rPh sb="10" eb="12">
      <t>ヒヅケ</t>
    </rPh>
    <rPh sb="13" eb="14">
      <t>イ</t>
    </rPh>
    <phoneticPr fontId="1"/>
  </si>
  <si>
    <r>
      <t>令和４年度　滋賀県</t>
    </r>
    <r>
      <rPr>
        <sz val="14"/>
        <rFont val="ＭＳ Ｐゴシック"/>
        <family val="3"/>
        <charset val="128"/>
      </rPr>
      <t>介護支援専門員 実務研修　（休日コース）</t>
    </r>
    <rPh sb="0" eb="2">
      <t>レイワ</t>
    </rPh>
    <rPh sb="3" eb="5">
      <t>ネンド</t>
    </rPh>
    <rPh sb="6" eb="8">
      <t>シガ</t>
    </rPh>
    <rPh sb="8" eb="9">
      <t>ケン</t>
    </rPh>
    <rPh sb="9" eb="16">
      <t>カイゴ</t>
    </rPh>
    <rPh sb="17" eb="19">
      <t>ジツム</t>
    </rPh>
    <rPh sb="19" eb="21">
      <t>ケンシュウ</t>
    </rPh>
    <rPh sb="23" eb="25">
      <t>キュウジツ</t>
    </rPh>
    <phoneticPr fontId="1"/>
  </si>
  <si>
    <t>jkcm@shigashakyo.jp</t>
    <phoneticPr fontId="1"/>
  </si>
  <si>
    <t>　　　受講番号　　ＪＫ０１</t>
    <rPh sb="3" eb="7">
      <t>ジュコウバンゴウ</t>
    </rPh>
    <phoneticPr fontId="1"/>
  </si>
  <si>
    <r>
      <t xml:space="preserve">ＪＫ01 介護 太郎
</t>
    </r>
    <r>
      <rPr>
        <sz val="16"/>
        <color theme="1"/>
        <rFont val="ＭＳ Ｐゴシック"/>
        <family val="3"/>
        <charset val="128"/>
      </rPr>
      <t>　　　</t>
    </r>
    <r>
      <rPr>
        <b/>
        <sz val="16"/>
        <color theme="1"/>
        <rFont val="ＭＳ Ｐゴシック"/>
        <family val="3"/>
        <charset val="128"/>
      </rPr>
      <t xml:space="preserve">
　</t>
    </r>
    <rPh sb="5" eb="7">
      <t>カイゴ</t>
    </rPh>
    <rPh sb="8" eb="10">
      <t>タロウ</t>
    </rPh>
    <phoneticPr fontId="1"/>
  </si>
  <si>
    <t>令和４年度　滋賀県介護支援専門員　実務研修　（休日コース）</t>
    <rPh sb="0" eb="2">
      <t>レイワ</t>
    </rPh>
    <rPh sb="3" eb="5">
      <t>ネンド</t>
    </rPh>
    <rPh sb="6" eb="8">
      <t>シガ</t>
    </rPh>
    <rPh sb="8" eb="9">
      <t>ケン</t>
    </rPh>
    <rPh sb="9" eb="16">
      <t>カイゴ</t>
    </rPh>
    <rPh sb="17" eb="19">
      <t>ジツム</t>
    </rPh>
    <rPh sb="19" eb="21">
      <t>ケンシュウ</t>
    </rPh>
    <rPh sb="23" eb="25">
      <t>キュウジツ</t>
    </rPh>
    <phoneticPr fontId="1"/>
  </si>
  <si>
    <t>実務研修（休日）</t>
    <rPh sb="0" eb="2">
      <t>ジツム</t>
    </rPh>
    <rPh sb="2" eb="4">
      <t>ケンシュウ</t>
    </rPh>
    <rPh sb="5" eb="7">
      <t>キュウジツ</t>
    </rPh>
    <phoneticPr fontId="1"/>
  </si>
  <si>
    <t>※管理者記入欄は、受講者が管理者等の場合や記入する適任者がいない場合、その旨がわかる内容を</t>
    <phoneticPr fontId="1"/>
  </si>
  <si>
    <t>　管理者記入欄へ記入してください。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</si>
</sst>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54">
    <font>
      <sz val="11"/>
      <color theme="1"/>
      <name val="ＭＳ Ｐゴシック"/>
      <family val="3"/>
      <charset val="128"/>
      <scheme val="minor"/>
    </font>
    <font>
      <sz val="6"/>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u/>
      <sz val="12"/>
      <color theme="10"/>
      <name val="HGPｺﾞｼｯｸM"/>
      <family val="3"/>
      <charset val="128"/>
    </font>
    <font>
      <sz val="9"/>
      <color rgb="FFC00000"/>
      <name val="HGPｺﾞｼｯｸM"/>
      <family val="3"/>
      <charset val="128"/>
    </font>
    <font>
      <sz val="8"/>
      <color theme="1"/>
      <name val="HGPｺﾞｼｯｸM"/>
      <family val="3"/>
      <charset val="128"/>
    </font>
    <font>
      <b/>
      <sz val="11"/>
      <color theme="1"/>
      <name val="ＭＳ Ｐ明朝"/>
      <family val="1"/>
      <charset val="128"/>
    </font>
    <font>
      <sz val="10"/>
      <color indexed="81"/>
      <name val="MS P ゴシック"/>
      <family val="3"/>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2"/>
      <name val="HGPｺﾞｼｯｸM"/>
      <family val="3"/>
      <charset val="128"/>
    </font>
    <font>
      <sz val="16"/>
      <name val="HGPｺﾞｼｯｸM"/>
      <family val="3"/>
      <charset val="128"/>
    </font>
    <font>
      <b/>
      <sz val="14"/>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font>
    <font>
      <sz val="14"/>
      <name val="ＭＳ Ｐゴシック"/>
      <family val="3"/>
      <charset val="128"/>
      <scheme val="minor"/>
    </font>
    <font>
      <sz val="14"/>
      <name val="ＭＳ Ｐゴシック"/>
      <family val="3"/>
      <charset val="128"/>
    </font>
    <font>
      <sz val="14"/>
      <color theme="1"/>
      <name val="ＭＳ Ｐゴシック"/>
      <family val="3"/>
      <charset val="128"/>
      <scheme val="major"/>
    </font>
    <font>
      <sz val="16"/>
      <color theme="1"/>
      <name val="ＭＳ Ｐゴシック"/>
      <family val="3"/>
      <charset val="128"/>
    </font>
    <font>
      <sz val="16"/>
      <color theme="1"/>
      <name val="HGPｺﾞｼｯｸM"/>
      <family val="3"/>
      <charset val="128"/>
    </font>
    <font>
      <b/>
      <sz val="9"/>
      <color indexed="81"/>
      <name val="MS P ゴシック"/>
      <family val="3"/>
      <charset val="128"/>
    </font>
    <font>
      <b/>
      <sz val="18"/>
      <name val="HGPｺﾞｼｯｸM"/>
      <family val="3"/>
      <charset val="128"/>
    </font>
    <font>
      <sz val="10"/>
      <color indexed="81"/>
      <name val="ＭＳ Ｐゴシック"/>
      <family val="3"/>
      <charset val="128"/>
    </font>
    <font>
      <sz val="11"/>
      <color indexed="81"/>
      <name val="ＭＳ Ｐゴシック"/>
      <family val="3"/>
      <charset val="128"/>
    </font>
    <font>
      <sz val="18"/>
      <name val="HGPｺﾞｼｯｸM"/>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6795556505021"/>
        <bgColor indexed="64"/>
      </patternFill>
    </fill>
  </fills>
  <borders count="278">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thin">
        <color theme="1"/>
      </left>
      <right/>
      <top style="hair">
        <color theme="1"/>
      </top>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theme="1"/>
      </left>
      <right/>
      <top/>
      <bottom style="hair">
        <color theme="1"/>
      </bottom>
      <diagonal/>
    </border>
    <border>
      <left/>
      <right style="thin">
        <color theme="1"/>
      </right>
      <top/>
      <bottom/>
      <diagonal/>
    </border>
    <border>
      <left style="thin">
        <color theme="1"/>
      </left>
      <right/>
      <top style="hair">
        <color theme="1"/>
      </top>
      <bottom style="thin">
        <color theme="1"/>
      </bottom>
      <diagonal/>
    </border>
    <border>
      <left style="thin">
        <color theme="1"/>
      </left>
      <right style="hair">
        <color theme="1"/>
      </right>
      <top style="hair">
        <color theme="1"/>
      </top>
      <bottom style="hair">
        <color theme="1"/>
      </bottom>
      <diagonal/>
    </border>
    <border>
      <left style="thin">
        <color theme="1"/>
      </left>
      <right/>
      <top/>
      <bottom style="thin">
        <color theme="1"/>
      </bottom>
      <diagonal/>
    </border>
    <border>
      <left/>
      <right/>
      <top style="thin">
        <color theme="1"/>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theme="1"/>
      </left>
      <right style="thin">
        <color theme="1"/>
      </right>
      <top style="hair">
        <color indexed="64"/>
      </top>
      <bottom style="hair">
        <color indexed="64"/>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indexed="64"/>
      </left>
      <right style="thin">
        <color theme="1"/>
      </right>
      <top/>
      <bottom style="hair">
        <color indexed="64"/>
      </bottom>
      <diagonal/>
    </border>
    <border>
      <left style="thin">
        <color theme="1"/>
      </left>
      <right style="thin">
        <color theme="1"/>
      </right>
      <top/>
      <bottom style="hair">
        <color indexed="64"/>
      </bottom>
      <diagonal/>
    </border>
    <border>
      <left style="thin">
        <color theme="1"/>
      </left>
      <right style="hair">
        <color theme="1"/>
      </right>
      <top style="hair">
        <color indexed="64"/>
      </top>
      <bottom style="hair">
        <color indexed="64"/>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style="thin">
        <color theme="1"/>
      </right>
      <top style="hair">
        <color indexed="64"/>
      </top>
      <bottom style="medium">
        <color rgb="FFFF0000"/>
      </bottom>
      <diagonal/>
    </border>
    <border>
      <left style="thin">
        <color theme="1"/>
      </left>
      <right style="medium">
        <color rgb="FFFF0000"/>
      </right>
      <top style="hair">
        <color indexed="64"/>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hair">
        <color theme="1"/>
      </right>
      <top style="hair">
        <color indexed="64"/>
      </top>
      <bottom style="medium">
        <color rgb="FFFF0000"/>
      </bottom>
      <diagonal/>
    </border>
    <border>
      <left style="thin">
        <color theme="1"/>
      </left>
      <right style="medium">
        <color rgb="FFFF0000"/>
      </right>
      <top style="hair">
        <color theme="1"/>
      </top>
      <bottom style="hair">
        <color theme="1"/>
      </bottom>
      <diagonal/>
    </border>
    <border>
      <left/>
      <right style="medium">
        <color rgb="FFFF0000"/>
      </right>
      <top style="hair">
        <color theme="1"/>
      </top>
      <bottom style="hair">
        <color theme="1"/>
      </bottom>
      <diagonal/>
    </border>
    <border>
      <left style="thin">
        <color theme="1"/>
      </left>
      <right style="thin">
        <color theme="1"/>
      </right>
      <top style="medium">
        <color rgb="FFFF0000"/>
      </top>
      <bottom style="hair">
        <color theme="1"/>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right style="thin">
        <color theme="1"/>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hair">
        <color indexed="64"/>
      </left>
      <right style="medium">
        <color rgb="FFFF0000"/>
      </right>
      <top style="hair">
        <color indexed="64"/>
      </top>
      <bottom style="hair">
        <color indexed="64"/>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hair">
        <color indexed="64"/>
      </left>
      <right style="medium">
        <color rgb="FFFF0000"/>
      </right>
      <top style="hair">
        <color indexed="64"/>
      </top>
      <bottom style="thin">
        <color indexed="64"/>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thin">
        <color theme="1"/>
      </left>
      <right/>
      <top style="hair">
        <color theme="1"/>
      </top>
      <bottom style="medium">
        <color rgb="FFFF0000"/>
      </bottom>
      <diagonal/>
    </border>
    <border>
      <left/>
      <right style="medium">
        <color rgb="FFFF0000"/>
      </right>
      <top style="hair">
        <color theme="1"/>
      </top>
      <bottom style="medium">
        <color rgb="FFFF0000"/>
      </bottom>
      <diagonal/>
    </border>
    <border>
      <left style="thin">
        <color indexed="64"/>
      </left>
      <right style="thin">
        <color theme="1"/>
      </right>
      <top style="hair">
        <color indexed="64"/>
      </top>
      <bottom style="hair">
        <color indexed="64"/>
      </bottom>
      <diagonal/>
    </border>
    <border>
      <left style="thin">
        <color theme="1"/>
      </left>
      <right style="hair">
        <color theme="1"/>
      </right>
      <top/>
      <bottom style="hair">
        <color indexed="64"/>
      </bottom>
      <diagonal/>
    </border>
    <border>
      <left style="thin">
        <color theme="1"/>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theme="1"/>
      </top>
      <bottom style="hair">
        <color indexed="64"/>
      </bottom>
      <diagonal/>
    </border>
    <border>
      <left/>
      <right/>
      <top style="hair">
        <color theme="1"/>
      </top>
      <bottom style="hair">
        <color indexed="64"/>
      </bottom>
      <diagonal/>
    </border>
    <border>
      <left/>
      <right style="thin">
        <color theme="1"/>
      </right>
      <top style="hair">
        <color theme="1"/>
      </top>
      <bottom style="hair">
        <color indexed="64"/>
      </bottom>
      <diagonal/>
    </border>
    <border>
      <left style="medium">
        <color rgb="FFFF0000"/>
      </left>
      <right style="thin">
        <color theme="1"/>
      </right>
      <top style="hair">
        <color indexed="64"/>
      </top>
      <bottom style="medium">
        <color rgb="FFFF0000"/>
      </bottom>
      <diagonal/>
    </border>
    <border>
      <left style="thin">
        <color theme="1"/>
      </left>
      <right style="thin">
        <color theme="1"/>
      </right>
      <top style="hair">
        <color indexed="64"/>
      </top>
      <bottom style="hair">
        <color theme="1"/>
      </bottom>
      <diagonal/>
    </border>
    <border>
      <left style="thin">
        <color indexed="64"/>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thin">
        <color indexed="64"/>
      </left>
      <right style="thin">
        <color theme="1"/>
      </right>
      <top style="hair">
        <color theme="1"/>
      </top>
      <bottom style="thin">
        <color theme="1"/>
      </bottom>
      <diagonal/>
    </border>
    <border>
      <left style="medium">
        <color rgb="FFFF0000"/>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thin">
        <color indexed="64"/>
      </left>
      <right style="thin">
        <color indexed="64"/>
      </right>
      <top style="hair">
        <color theme="1"/>
      </top>
      <bottom style="thin">
        <color theme="1"/>
      </bottom>
      <diagonal/>
    </border>
    <border>
      <left style="thin">
        <color indexed="64"/>
      </left>
      <right style="hair">
        <color indexed="64"/>
      </right>
      <top style="hair">
        <color theme="1"/>
      </top>
      <bottom style="thin">
        <color theme="1"/>
      </bottom>
      <diagonal/>
    </border>
    <border>
      <left style="hair">
        <color indexed="64"/>
      </left>
      <right style="hair">
        <color indexed="64"/>
      </right>
      <top style="hair">
        <color theme="1"/>
      </top>
      <bottom style="thin">
        <color theme="1"/>
      </bottom>
      <diagonal/>
    </border>
    <border>
      <left style="medium">
        <color rgb="FFFF0000"/>
      </left>
      <right style="hair">
        <color theme="1"/>
      </right>
      <top style="hair">
        <color theme="1"/>
      </top>
      <bottom style="medium">
        <color rgb="FFFF0000"/>
      </bottom>
      <diagonal/>
    </border>
    <border>
      <left style="hair">
        <color theme="1"/>
      </left>
      <right style="hair">
        <color theme="1"/>
      </right>
      <top style="hair">
        <color theme="1"/>
      </top>
      <bottom style="medium">
        <color rgb="FFFF0000"/>
      </bottom>
      <diagonal/>
    </border>
    <border>
      <left style="hair">
        <color theme="1"/>
      </left>
      <right/>
      <top style="hair">
        <color theme="1"/>
      </top>
      <bottom style="medium">
        <color rgb="FFFF0000"/>
      </bottom>
      <diagonal/>
    </border>
    <border>
      <left style="thin">
        <color theme="1"/>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thin">
        <color theme="1"/>
      </right>
      <top style="hair">
        <color theme="1"/>
      </top>
      <bottom style="hair">
        <color theme="1"/>
      </bottom>
      <diagonal/>
    </border>
    <border>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indexed="64"/>
      </left>
      <right style="thin">
        <color indexed="64"/>
      </right>
      <top style="hair">
        <color theme="1"/>
      </top>
      <bottom style="hair">
        <color theme="1"/>
      </bottom>
      <diagonal/>
    </border>
    <border>
      <left/>
      <right style="thin">
        <color indexed="64"/>
      </right>
      <top style="hair">
        <color theme="1"/>
      </top>
      <bottom style="thin">
        <color theme="1"/>
      </bottom>
      <diagonal/>
    </border>
    <border>
      <left style="hair">
        <color theme="1"/>
      </left>
      <right/>
      <top/>
      <bottom style="hair">
        <color theme="1"/>
      </bottom>
      <diagonal/>
    </border>
    <border>
      <left/>
      <right/>
      <top/>
      <bottom style="hair">
        <color theme="1"/>
      </bottom>
      <diagonal/>
    </border>
    <border>
      <left style="thin">
        <color indexed="64"/>
      </left>
      <right style="thin">
        <color indexed="64"/>
      </right>
      <top/>
      <bottom style="hair">
        <color theme="1"/>
      </bottom>
      <diagonal/>
    </border>
    <border>
      <left style="medium">
        <color rgb="FFFF0000"/>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style="thin">
        <color theme="1"/>
      </right>
      <top/>
      <bottom style="medium">
        <color rgb="FFFF0000"/>
      </bottom>
      <diagonal/>
    </border>
    <border>
      <left style="thin">
        <color theme="1"/>
      </left>
      <right style="medium">
        <color rgb="FFFF0000"/>
      </right>
      <top/>
      <bottom style="medium">
        <color rgb="FFFF0000"/>
      </bottom>
      <diagonal/>
    </border>
    <border>
      <left style="medium">
        <color rgb="FFFF0000"/>
      </left>
      <right style="hair">
        <color theme="1"/>
      </right>
      <top/>
      <bottom style="medium">
        <color rgb="FFFF0000"/>
      </bottom>
      <diagonal/>
    </border>
    <border>
      <left style="hair">
        <color theme="1"/>
      </left>
      <right style="hair">
        <color theme="1"/>
      </right>
      <top/>
      <bottom style="medium">
        <color rgb="FFFF0000"/>
      </bottom>
      <diagonal/>
    </border>
    <border>
      <left style="hair">
        <color theme="1"/>
      </left>
      <right/>
      <top/>
      <bottom style="medium">
        <color rgb="FFFF0000"/>
      </bottom>
      <diagonal/>
    </border>
    <border>
      <left/>
      <right style="thin">
        <color theme="1"/>
      </right>
      <top style="medium">
        <color rgb="FFFF0000"/>
      </top>
      <bottom style="hair">
        <color indexed="64"/>
      </bottom>
      <diagonal/>
    </border>
    <border>
      <left style="thin">
        <color theme="1"/>
      </left>
      <right style="hair">
        <color theme="1"/>
      </right>
      <top/>
      <bottom style="medium">
        <color rgb="FFFF0000"/>
      </bottom>
      <diagonal/>
    </border>
    <border>
      <left style="medium">
        <color rgb="FFFF0000"/>
      </left>
      <right/>
      <top style="hair">
        <color indexed="64"/>
      </top>
      <bottom style="medium">
        <color rgb="FFFF0000"/>
      </bottom>
      <diagonal/>
    </border>
    <border>
      <left style="thin">
        <color indexed="64"/>
      </left>
      <right style="thin">
        <color indexed="64"/>
      </right>
      <top/>
      <bottom style="thin">
        <color theme="1"/>
      </bottom>
      <diagonal/>
    </border>
    <border>
      <left style="thin">
        <color indexed="64"/>
      </left>
      <right style="hair">
        <color indexed="64"/>
      </right>
      <top/>
      <bottom style="thin">
        <color theme="1"/>
      </bottom>
      <diagonal/>
    </border>
    <border>
      <left style="hair">
        <color indexed="64"/>
      </left>
      <right style="hair">
        <color indexed="64"/>
      </right>
      <top/>
      <bottom style="thin">
        <color theme="1"/>
      </bottom>
      <diagonal/>
    </border>
    <border>
      <left style="thin">
        <color indexed="64"/>
      </left>
      <right style="thin">
        <color theme="1"/>
      </right>
      <top/>
      <bottom style="thin">
        <color theme="1"/>
      </bottom>
      <diagonal/>
    </border>
    <border>
      <left style="thin">
        <color theme="1"/>
      </left>
      <right style="thin">
        <color theme="1"/>
      </right>
      <top/>
      <bottom style="thin">
        <color theme="1"/>
      </bottom>
      <diagonal/>
    </border>
    <border>
      <left/>
      <right style="hair">
        <color theme="1"/>
      </right>
      <top style="hair">
        <color theme="1"/>
      </top>
      <bottom style="medium">
        <color rgb="FFFF0000"/>
      </bottom>
      <diagonal/>
    </border>
    <border>
      <left style="thin">
        <color indexed="64"/>
      </left>
      <right style="hair">
        <color indexed="64"/>
      </right>
      <top style="medium">
        <color rgb="FFFF0000"/>
      </top>
      <bottom style="hair">
        <color theme="1"/>
      </bottom>
      <diagonal/>
    </border>
    <border>
      <left style="hair">
        <color indexed="64"/>
      </left>
      <right style="hair">
        <color indexed="64"/>
      </right>
      <top style="medium">
        <color rgb="FFFF0000"/>
      </top>
      <bottom style="hair">
        <color theme="1"/>
      </bottom>
      <diagonal/>
    </border>
    <border>
      <left style="thin">
        <color indexed="64"/>
      </left>
      <right style="thin">
        <color theme="1"/>
      </right>
      <top style="medium">
        <color rgb="FFFF0000"/>
      </top>
      <bottom style="hair">
        <color theme="1"/>
      </bottom>
      <diagonal/>
    </border>
    <border>
      <left style="thin">
        <color theme="1"/>
      </left>
      <right style="thin">
        <color theme="1"/>
      </right>
      <top style="medium">
        <color rgb="FFFF0000"/>
      </top>
      <bottom style="hair">
        <color indexed="64"/>
      </bottom>
      <diagonal/>
    </border>
    <border>
      <left style="thin">
        <color theme="1"/>
      </left>
      <right/>
      <top style="medium">
        <color rgb="FFFF0000"/>
      </top>
      <bottom style="hair">
        <color indexed="64"/>
      </bottom>
      <diagonal/>
    </border>
    <border>
      <left/>
      <right style="hair">
        <color theme="1"/>
      </right>
      <top style="medium">
        <color rgb="FFFF0000"/>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top style="hair">
        <color indexed="64"/>
      </top>
      <bottom style="hair">
        <color theme="1"/>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theme="1"/>
      </left>
      <right style="medium">
        <color rgb="FFFF0000"/>
      </right>
      <top style="hair">
        <color indexed="64"/>
      </top>
      <bottom style="hair">
        <color theme="1"/>
      </bottom>
      <diagonal/>
    </border>
    <border>
      <left style="thin">
        <color theme="1"/>
      </left>
      <right/>
      <top style="hair">
        <color indexed="64"/>
      </top>
      <bottom style="hair">
        <color indexed="64"/>
      </bottom>
      <diagonal/>
    </border>
    <border>
      <left/>
      <right style="hair">
        <color theme="1"/>
      </right>
      <top style="hair">
        <color indexed="64"/>
      </top>
      <bottom style="hair">
        <color indexed="64"/>
      </bottom>
      <diagonal/>
    </border>
    <border>
      <left style="thin">
        <color theme="1"/>
      </left>
      <right style="medium">
        <color rgb="FFFF0000"/>
      </right>
      <top style="hair">
        <color indexed="64"/>
      </top>
      <bottom style="hair">
        <color indexed="64"/>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right style="hair">
        <color theme="1"/>
      </right>
      <top style="hair">
        <color theme="1"/>
      </top>
      <bottom style="hair">
        <color indexed="64"/>
      </bottom>
      <diagonal/>
    </border>
    <border>
      <left style="hair">
        <color theme="1"/>
      </left>
      <right style="hair">
        <color theme="1"/>
      </right>
      <top style="hair">
        <color indexed="64"/>
      </top>
      <bottom style="medium">
        <color rgb="FFFF0000"/>
      </bottom>
      <diagonal/>
    </border>
    <border>
      <left style="thin">
        <color indexed="64"/>
      </left>
      <right style="hair">
        <color theme="1"/>
      </right>
      <top style="medium">
        <color rgb="FFFF0000"/>
      </top>
      <bottom style="hair">
        <color indexed="64"/>
      </bottom>
      <diagonal/>
    </border>
    <border>
      <left style="hair">
        <color theme="1"/>
      </left>
      <right style="hair">
        <color theme="1"/>
      </right>
      <top style="medium">
        <color rgb="FFFF0000"/>
      </top>
      <bottom style="hair">
        <color indexed="64"/>
      </bottom>
      <diagonal/>
    </border>
    <border>
      <left style="hair">
        <color theme="1"/>
      </left>
      <right/>
      <top style="medium">
        <color rgb="FFFF0000"/>
      </top>
      <bottom style="hair">
        <color indexed="64"/>
      </bottom>
      <diagonal/>
    </border>
    <border>
      <left style="thin">
        <color theme="1"/>
      </left>
      <right style="hair">
        <color theme="1"/>
      </right>
      <top style="medium">
        <color rgb="FFFF0000"/>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hair">
        <color theme="1"/>
      </right>
      <top style="hair">
        <color indexed="64"/>
      </top>
      <bottom style="hair">
        <color indexed="64"/>
      </bottom>
      <diagonal/>
    </border>
    <border>
      <left style="hair">
        <color theme="1"/>
      </left>
      <right/>
      <top style="hair">
        <color indexed="64"/>
      </top>
      <bottom style="hair">
        <color indexed="64"/>
      </bottom>
      <diagonal/>
    </border>
    <border>
      <left style="thin">
        <color indexed="64"/>
      </left>
      <right style="thin">
        <color indexed="64"/>
      </right>
      <top style="medium">
        <color rgb="FFFF0000"/>
      </top>
      <bottom style="hair">
        <color indexed="64"/>
      </bottom>
      <diagonal/>
    </border>
    <border>
      <left style="thin">
        <color theme="1"/>
      </left>
      <right style="thin">
        <color indexed="64"/>
      </right>
      <top/>
      <bottom style="hair">
        <color indexed="64"/>
      </bottom>
      <diagonal/>
    </border>
    <border>
      <left style="medium">
        <color rgb="FFFF0000"/>
      </left>
      <right/>
      <top style="hair">
        <color indexed="64"/>
      </top>
      <bottom/>
      <diagonal/>
    </border>
    <border>
      <left/>
      <right style="thin">
        <color theme="1"/>
      </right>
      <top style="hair">
        <color indexed="64"/>
      </top>
      <bottom/>
      <diagonal/>
    </border>
    <border>
      <left/>
      <right style="hair">
        <color theme="1"/>
      </right>
      <top style="hair">
        <color theme="1"/>
      </top>
      <bottom/>
      <diagonal/>
    </border>
    <border>
      <left style="thin">
        <color theme="1"/>
      </left>
      <right style="thin">
        <color theme="1"/>
      </right>
      <top style="hair">
        <color theme="1"/>
      </top>
      <bottom/>
      <diagonal/>
    </border>
    <border>
      <left style="thin">
        <color theme="1"/>
      </left>
      <right style="medium">
        <color rgb="FFFF0000"/>
      </right>
      <top style="hair">
        <color theme="1"/>
      </top>
      <bottom/>
      <diagonal/>
    </border>
    <border>
      <left/>
      <right style="hair">
        <color theme="1"/>
      </right>
      <top/>
      <bottom/>
      <diagonal/>
    </border>
    <border>
      <left style="thin">
        <color theme="1"/>
      </left>
      <right style="thin">
        <color theme="1"/>
      </right>
      <top/>
      <bottom/>
      <diagonal/>
    </border>
    <border>
      <left style="thin">
        <color theme="1"/>
      </left>
      <right style="thin">
        <color indexed="64"/>
      </right>
      <top/>
      <bottom style="hair">
        <color theme="1"/>
      </bottom>
      <diagonal/>
    </border>
    <border>
      <left style="thin">
        <color theme="1"/>
      </left>
      <right style="hair">
        <color theme="1"/>
      </right>
      <top/>
      <bottom style="hair">
        <color theme="1"/>
      </bottom>
      <diagonal/>
    </border>
    <border>
      <left style="hair">
        <color theme="1"/>
      </left>
      <right style="hair">
        <color theme="1"/>
      </right>
      <top/>
      <bottom style="hair">
        <color theme="1"/>
      </bottom>
      <diagonal/>
    </border>
    <border>
      <left/>
      <right style="hair">
        <color theme="1"/>
      </right>
      <top/>
      <bottom style="hair">
        <color theme="1"/>
      </bottom>
      <diagonal/>
    </border>
    <border>
      <left style="thin">
        <color indexed="64"/>
      </left>
      <right style="hair">
        <color theme="1"/>
      </right>
      <top style="hair">
        <color indexed="64"/>
      </top>
      <bottom style="hair">
        <color theme="1"/>
      </bottom>
      <diagonal/>
    </border>
    <border>
      <left style="hair">
        <color theme="1"/>
      </left>
      <right style="hair">
        <color theme="1"/>
      </right>
      <top style="hair">
        <color indexed="64"/>
      </top>
      <bottom style="hair">
        <color theme="1"/>
      </bottom>
      <diagonal/>
    </border>
    <border>
      <left style="hair">
        <color theme="1"/>
      </left>
      <right/>
      <top style="hair">
        <color indexed="64"/>
      </top>
      <bottom style="hair">
        <color theme="1"/>
      </bottom>
      <diagonal/>
    </border>
    <border>
      <left style="thin">
        <color indexed="64"/>
      </left>
      <right style="hair">
        <color theme="1"/>
      </right>
      <top style="medium">
        <color rgb="FFFF0000"/>
      </top>
      <bottom style="hair">
        <color theme="1"/>
      </bottom>
      <diagonal/>
    </border>
    <border>
      <left style="hair">
        <color theme="1"/>
      </left>
      <right style="hair">
        <color theme="1"/>
      </right>
      <top style="medium">
        <color rgb="FFFF0000"/>
      </top>
      <bottom style="hair">
        <color theme="1"/>
      </bottom>
      <diagonal/>
    </border>
    <border>
      <left style="hair">
        <color theme="1"/>
      </left>
      <right/>
      <top style="medium">
        <color rgb="FFFF0000"/>
      </top>
      <bottom style="hair">
        <color theme="1"/>
      </bottom>
      <diagonal/>
    </border>
    <border>
      <left style="thin">
        <color theme="1"/>
      </left>
      <right style="thin">
        <color indexed="64"/>
      </right>
      <top style="hair">
        <color indexed="64"/>
      </top>
      <bottom style="hair">
        <color theme="1"/>
      </bottom>
      <diagonal/>
    </border>
    <border>
      <left/>
      <right style="thin">
        <color theme="1"/>
      </right>
      <top style="hair">
        <color theme="1"/>
      </top>
      <bottom/>
      <diagonal/>
    </border>
    <border>
      <left style="thin">
        <color theme="1"/>
      </left>
      <right style="hair">
        <color theme="1"/>
      </right>
      <top style="hair">
        <color theme="1"/>
      </top>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thin">
        <color theme="1"/>
      </left>
      <right style="hair">
        <color theme="1"/>
      </right>
      <top style="hair">
        <color indexed="64"/>
      </top>
      <bottom/>
      <diagonal/>
    </border>
    <border>
      <left style="hair">
        <color theme="1"/>
      </left>
      <right style="hair">
        <color theme="1"/>
      </right>
      <top style="hair">
        <color indexed="64"/>
      </top>
      <bottom/>
      <diagonal/>
    </border>
    <border>
      <left style="thin">
        <color theme="1"/>
      </left>
      <right style="thin">
        <color theme="1"/>
      </right>
      <top style="hair">
        <color indexed="64"/>
      </top>
      <bottom/>
      <diagonal/>
    </border>
    <border>
      <left style="thin">
        <color indexed="64"/>
      </left>
      <right style="hair">
        <color indexed="64"/>
      </right>
      <top style="medium">
        <color rgb="FFFF0000"/>
      </top>
      <bottom style="hair">
        <color indexed="64"/>
      </bottom>
      <diagonal/>
    </border>
    <border>
      <left style="hair">
        <color indexed="64"/>
      </left>
      <right style="hair">
        <color indexed="64"/>
      </right>
      <top style="medium">
        <color rgb="FFFF0000"/>
      </top>
      <bottom style="hair">
        <color indexed="64"/>
      </bottom>
      <diagonal/>
    </border>
    <border>
      <left style="thin">
        <color indexed="64"/>
      </left>
      <right style="thin">
        <color theme="1"/>
      </right>
      <top style="medium">
        <color rgb="FFFF0000"/>
      </top>
      <bottom style="hair">
        <color indexed="64"/>
      </bottom>
      <diagonal/>
    </border>
    <border>
      <left style="thin">
        <color theme="1"/>
      </left>
      <right style="thin">
        <color indexed="64"/>
      </right>
      <top style="hair">
        <color indexed="64"/>
      </top>
      <bottom style="hair">
        <color indexed="64"/>
      </bottom>
      <diagonal/>
    </border>
    <border>
      <left style="thin">
        <color theme="1"/>
      </left>
      <right style="medium">
        <color rgb="FFFF0000"/>
      </right>
      <top style="hair">
        <color indexed="64"/>
      </top>
      <bottom/>
      <diagonal/>
    </border>
    <border>
      <left style="thin">
        <color theme="1"/>
      </left>
      <right style="thin">
        <color indexed="64"/>
      </right>
      <top style="medium">
        <color rgb="FFFF0000"/>
      </top>
      <bottom style="hair">
        <color indexed="64"/>
      </bottom>
      <diagonal/>
    </border>
    <border>
      <left style="thin">
        <color indexed="64"/>
      </left>
      <right/>
      <top style="medium">
        <color rgb="FFFF0000"/>
      </top>
      <bottom style="hair">
        <color indexed="64"/>
      </bottom>
      <diagonal/>
    </border>
    <border>
      <left style="thin">
        <color theme="1"/>
      </left>
      <right/>
      <top style="hair">
        <color indexed="64"/>
      </top>
      <bottom/>
      <diagonal/>
    </border>
    <border>
      <left/>
      <right style="hair">
        <color theme="1"/>
      </right>
      <top style="hair">
        <color indexed="64"/>
      </top>
      <bottom/>
      <diagonal/>
    </border>
    <border>
      <left/>
      <right style="thin">
        <color theme="1"/>
      </right>
      <top/>
      <bottom style="hair">
        <color theme="1"/>
      </bottom>
      <diagonal/>
    </border>
    <border>
      <left/>
      <right style="medium">
        <color rgb="FFFF0000"/>
      </right>
      <top style="hair">
        <color theme="1"/>
      </top>
      <bottom/>
      <diagonal/>
    </border>
    <border>
      <left style="hair">
        <color theme="1"/>
      </left>
      <right/>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864">
    <xf numFmtId="0" fontId="0" fillId="0" borderId="0" xfId="0">
      <alignment vertical="center"/>
    </xf>
    <xf numFmtId="0" fontId="0" fillId="2" borderId="0" xfId="0" applyFill="1">
      <alignment vertical="center"/>
    </xf>
    <xf numFmtId="0" fontId="15" fillId="2" borderId="0" xfId="0" applyFont="1" applyFill="1">
      <alignment vertical="center"/>
    </xf>
    <xf numFmtId="0" fontId="14" fillId="2" borderId="0" xfId="0" applyFont="1" applyFill="1" applyAlignment="1">
      <alignment horizontal="center" vertical="center"/>
    </xf>
    <xf numFmtId="0" fontId="16" fillId="0" borderId="0" xfId="0" applyFont="1">
      <alignment vertical="center"/>
    </xf>
    <xf numFmtId="0" fontId="17" fillId="0" borderId="0" xfId="0" applyFont="1">
      <alignment vertical="center"/>
    </xf>
    <xf numFmtId="0" fontId="0" fillId="0" borderId="1" xfId="0" applyBorder="1" applyAlignment="1">
      <alignment vertical="center" shrinkToFit="1"/>
    </xf>
    <xf numFmtId="0" fontId="0" fillId="0" borderId="2" xfId="0" applyBorder="1" applyAlignment="1">
      <alignment horizontal="center"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20" fontId="0" fillId="0" borderId="10" xfId="0" applyNumberFormat="1" applyBorder="1" applyAlignment="1">
      <alignment vertical="center" shrinkToFit="1"/>
    </xf>
    <xf numFmtId="20" fontId="0" fillId="0" borderId="11" xfId="0" applyNumberFormat="1"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horizontal="center" vertical="center" shrinkToFit="1"/>
    </xf>
    <xf numFmtId="0" fontId="0" fillId="0" borderId="11"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20" fontId="0" fillId="0" borderId="13" xfId="0" applyNumberFormat="1" applyBorder="1" applyAlignment="1">
      <alignment horizontal="center" vertical="center" shrinkToFit="1"/>
    </xf>
    <xf numFmtId="0" fontId="0" fillId="0" borderId="2" xfId="0" applyBorder="1" applyAlignment="1">
      <alignment vertical="center" shrinkToFit="1"/>
    </xf>
    <xf numFmtId="0" fontId="0" fillId="0" borderId="0" xfId="0"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0" fillId="0" borderId="10" xfId="0" applyBorder="1" applyAlignment="1">
      <alignment horizontal="center" vertical="center" shrinkToFit="1"/>
    </xf>
    <xf numFmtId="0" fontId="20" fillId="0" borderId="0" xfId="0" applyFont="1">
      <alignment vertical="center"/>
    </xf>
    <xf numFmtId="0" fontId="20" fillId="0" borderId="0" xfId="0" applyFont="1" applyProtection="1">
      <alignment vertical="center"/>
      <protection hidden="1"/>
    </xf>
    <xf numFmtId="0" fontId="0" fillId="0" borderId="11" xfId="0" applyBorder="1" applyAlignment="1">
      <alignment horizontal="center" vertical="center" shrinkToFit="1"/>
    </xf>
    <xf numFmtId="0" fontId="12" fillId="3" borderId="10" xfId="0" applyFont="1" applyFill="1" applyBorder="1" applyAlignment="1">
      <alignment horizontal="center" vertical="center"/>
    </xf>
    <xf numFmtId="0" fontId="12" fillId="3" borderId="10" xfId="0" applyFont="1" applyFill="1" applyBorder="1">
      <alignment vertical="center"/>
    </xf>
    <xf numFmtId="14" fontId="18" fillId="0" borderId="0" xfId="0" applyNumberFormat="1" applyFont="1" applyAlignment="1">
      <alignment horizontal="center" vertical="center"/>
    </xf>
    <xf numFmtId="0" fontId="18" fillId="0" borderId="0" xfId="0" applyFont="1">
      <alignment vertical="center"/>
    </xf>
    <xf numFmtId="0" fontId="21" fillId="0" borderId="0" xfId="0" applyFont="1">
      <alignment vertical="center"/>
    </xf>
    <xf numFmtId="0" fontId="22" fillId="0" borderId="0" xfId="0" applyFont="1">
      <alignment vertical="center"/>
    </xf>
    <xf numFmtId="14"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0" fontId="18" fillId="0" borderId="14" xfId="0" applyFont="1" applyBorder="1" applyAlignment="1">
      <alignment vertical="center" shrinkToFit="1"/>
    </xf>
    <xf numFmtId="0" fontId="18" fillId="0" borderId="14" xfId="0" applyFont="1" applyBorder="1" applyAlignment="1">
      <alignment horizontal="center" vertical="center"/>
    </xf>
    <xf numFmtId="0" fontId="18" fillId="0" borderId="14" xfId="0" applyFont="1" applyBorder="1">
      <alignment vertical="center"/>
    </xf>
    <xf numFmtId="0" fontId="18" fillId="0" borderId="14" xfId="0" applyFont="1" applyBorder="1" applyAlignment="1">
      <alignment horizontal="center" vertical="center" shrinkToFit="1"/>
    </xf>
    <xf numFmtId="0" fontId="13" fillId="4" borderId="15" xfId="1" applyFill="1" applyBorder="1" applyAlignment="1" applyProtection="1">
      <alignment horizontal="center" vertical="center"/>
    </xf>
    <xf numFmtId="0" fontId="13" fillId="4" borderId="6" xfId="1" applyFill="1" applyBorder="1" applyAlignment="1" applyProtection="1">
      <alignment horizontal="center" vertical="center"/>
    </xf>
    <xf numFmtId="0" fontId="13" fillId="4" borderId="16" xfId="1" applyFill="1" applyBorder="1" applyAlignment="1" applyProtection="1">
      <alignment horizontal="center" vertical="center"/>
    </xf>
    <xf numFmtId="0" fontId="13" fillId="4" borderId="8" xfId="1" applyFill="1" applyBorder="1" applyAlignment="1" applyProtection="1">
      <alignment horizontal="center" vertical="center"/>
    </xf>
    <xf numFmtId="0" fontId="18" fillId="4" borderId="9"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23" fillId="0" borderId="0" xfId="0" applyFont="1">
      <alignment vertical="center"/>
    </xf>
    <xf numFmtId="0" fontId="24" fillId="0" borderId="0" xfId="0" applyFont="1" applyAlignment="1">
      <alignment vertical="center" wrapText="1"/>
    </xf>
    <xf numFmtId="0" fontId="20" fillId="0" borderId="17" xfId="0" applyFont="1" applyBorder="1">
      <alignment vertical="center"/>
    </xf>
    <xf numFmtId="0" fontId="20" fillId="0" borderId="14" xfId="0" applyFont="1" applyBorder="1">
      <alignment vertical="center"/>
    </xf>
    <xf numFmtId="0" fontId="20" fillId="0" borderId="18" xfId="0" applyFont="1" applyBorder="1">
      <alignment vertical="center"/>
    </xf>
    <xf numFmtId="0" fontId="20" fillId="0" borderId="0" xfId="0" applyFont="1" applyAlignment="1">
      <alignment vertical="center" shrinkToFit="1"/>
    </xf>
    <xf numFmtId="0" fontId="25" fillId="0" borderId="19" xfId="0" applyFont="1" applyBorder="1">
      <alignment vertical="center"/>
    </xf>
    <xf numFmtId="0" fontId="20" fillId="0" borderId="19" xfId="0" applyFont="1" applyBorder="1">
      <alignment vertical="center"/>
    </xf>
    <xf numFmtId="0" fontId="20" fillId="0" borderId="20" xfId="0" applyFont="1" applyBorder="1">
      <alignment vertical="center"/>
    </xf>
    <xf numFmtId="0" fontId="24" fillId="2" borderId="0" xfId="0" applyFont="1" applyFill="1" applyAlignment="1">
      <alignment horizontal="center" vertical="center"/>
    </xf>
    <xf numFmtId="0" fontId="24" fillId="2" borderId="66" xfId="0" applyFont="1" applyFill="1" applyBorder="1" applyAlignment="1">
      <alignment horizontal="center" vertical="center"/>
    </xf>
    <xf numFmtId="0" fontId="24" fillId="0" borderId="0" xfId="0" applyFont="1">
      <alignment vertical="center"/>
    </xf>
    <xf numFmtId="0" fontId="20" fillId="0" borderId="0" xfId="0" applyFont="1" applyAlignment="1">
      <alignment horizontal="center" vertical="center" shrinkToFit="1"/>
    </xf>
    <xf numFmtId="0" fontId="24" fillId="0" borderId="0" xfId="0" applyFont="1" applyAlignment="1">
      <alignment horizontal="center" vertical="center"/>
    </xf>
    <xf numFmtId="0" fontId="24" fillId="0" borderId="67" xfId="0" applyFont="1" applyBorder="1" applyAlignment="1">
      <alignment horizontal="center" vertical="center"/>
    </xf>
    <xf numFmtId="0" fontId="24" fillId="0" borderId="0" xfId="0" applyFont="1" applyAlignment="1">
      <alignment horizontal="right" vertical="center"/>
    </xf>
    <xf numFmtId="0" fontId="20" fillId="0" borderId="9" xfId="0" applyFont="1" applyBorder="1" applyAlignment="1">
      <alignment horizontal="center" vertical="center" shrinkToFit="1"/>
    </xf>
    <xf numFmtId="0" fontId="20" fillId="0" borderId="21" xfId="0" applyFont="1" applyBorder="1" applyAlignment="1">
      <alignment horizontal="center" vertical="center" shrinkToFit="1"/>
    </xf>
    <xf numFmtId="20" fontId="20" fillId="0" borderId="10" xfId="0" applyNumberFormat="1" applyFont="1" applyBorder="1" applyAlignment="1">
      <alignment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4" fillId="0" borderId="68" xfId="0" applyFont="1" applyBorder="1" applyAlignment="1">
      <alignment horizontal="center" vertical="center" wrapText="1" readingOrder="1"/>
    </xf>
    <xf numFmtId="0" fontId="20" fillId="0" borderId="12" xfId="0" applyFont="1" applyBorder="1" applyAlignment="1">
      <alignment horizontal="center" vertical="center" shrinkToFit="1"/>
    </xf>
    <xf numFmtId="20" fontId="20" fillId="0" borderId="11" xfId="0" applyNumberFormat="1" applyFont="1" applyBorder="1" applyAlignment="1">
      <alignment horizontal="center" vertical="center" shrinkToFit="1"/>
    </xf>
    <xf numFmtId="0" fontId="20" fillId="0" borderId="12" xfId="0" applyFont="1" applyBorder="1" applyAlignment="1">
      <alignment vertical="center" shrinkToFit="1"/>
    </xf>
    <xf numFmtId="0" fontId="20" fillId="0" borderId="1" xfId="0" applyFont="1" applyBorder="1" applyAlignment="1">
      <alignment vertical="center" shrinkToFit="1"/>
    </xf>
    <xf numFmtId="0" fontId="20" fillId="0" borderId="2" xfId="0" applyFont="1" applyBorder="1" applyAlignment="1">
      <alignment horizontal="center" vertical="center" shrinkToFit="1"/>
    </xf>
    <xf numFmtId="0" fontId="20" fillId="0" borderId="3" xfId="0" applyFont="1" applyBorder="1" applyAlignment="1">
      <alignment vertical="center" shrinkToFit="1"/>
    </xf>
    <xf numFmtId="0" fontId="20" fillId="0" borderId="4" xfId="0" applyFont="1" applyBorder="1" applyAlignment="1">
      <alignment vertical="center" shrinkToFit="1"/>
    </xf>
    <xf numFmtId="0" fontId="20" fillId="0" borderId="2" xfId="0" applyFont="1" applyBorder="1" applyAlignment="1">
      <alignment vertical="center" shrinkToFit="1"/>
    </xf>
    <xf numFmtId="0" fontId="20" fillId="0" borderId="11" xfId="0" applyFont="1" applyBorder="1" applyAlignment="1">
      <alignment vertical="center" shrinkToFit="1"/>
    </xf>
    <xf numFmtId="0" fontId="20" fillId="0" borderId="5" xfId="0" applyFont="1" applyBorder="1" applyAlignment="1">
      <alignment vertical="center" shrinkToFit="1"/>
    </xf>
    <xf numFmtId="0" fontId="20" fillId="0" borderId="6" xfId="0" applyFont="1" applyBorder="1" applyAlignment="1">
      <alignment horizontal="center" vertical="center" shrinkToFit="1"/>
    </xf>
    <xf numFmtId="0" fontId="20" fillId="0" borderId="6" xfId="0" applyFont="1" applyBorder="1" applyAlignment="1">
      <alignment vertical="center" shrinkToFit="1"/>
    </xf>
    <xf numFmtId="0" fontId="20" fillId="0" borderId="13" xfId="0" applyFont="1" applyBorder="1" applyAlignment="1">
      <alignment vertical="center" shrinkToFit="1"/>
    </xf>
    <xf numFmtId="0" fontId="20" fillId="0" borderId="7" xfId="0" applyFont="1" applyBorder="1" applyAlignment="1">
      <alignment vertical="center" shrinkToFit="1"/>
    </xf>
    <xf numFmtId="0" fontId="20" fillId="0" borderId="8" xfId="0" applyFont="1" applyBorder="1" applyAlignment="1">
      <alignment vertical="center" shrinkToFit="1"/>
    </xf>
    <xf numFmtId="0" fontId="4" fillId="0" borderId="68" xfId="0" applyFont="1" applyBorder="1" applyAlignment="1">
      <alignment horizontal="center" vertical="center" wrapText="1"/>
    </xf>
    <xf numFmtId="0" fontId="26" fillId="0" borderId="0" xfId="0" applyFont="1">
      <alignment vertical="center"/>
    </xf>
    <xf numFmtId="0" fontId="25" fillId="0" borderId="0" xfId="0" applyFont="1">
      <alignment vertical="center"/>
    </xf>
    <xf numFmtId="0" fontId="24" fillId="2" borderId="0" xfId="0" applyFont="1" applyFill="1">
      <alignment vertical="center"/>
    </xf>
    <xf numFmtId="0" fontId="20" fillId="0" borderId="9" xfId="0" applyFont="1" applyBorder="1" applyAlignment="1">
      <alignment horizontal="center" vertical="center"/>
    </xf>
    <xf numFmtId="0" fontId="20" fillId="0" borderId="22" xfId="0" applyFont="1" applyBorder="1">
      <alignment vertical="center"/>
    </xf>
    <xf numFmtId="0" fontId="20" fillId="0" borderId="10" xfId="0" applyFont="1" applyBorder="1">
      <alignment vertical="center"/>
    </xf>
    <xf numFmtId="0" fontId="20" fillId="0" borderId="23" xfId="0" applyFont="1" applyBorder="1" applyAlignment="1">
      <alignment horizontal="center" vertical="center"/>
    </xf>
    <xf numFmtId="0" fontId="20" fillId="0" borderId="24" xfId="0" applyFont="1" applyBorder="1">
      <alignment vertical="center"/>
    </xf>
    <xf numFmtId="0" fontId="20" fillId="0" borderId="12" xfId="0" applyFont="1" applyBorder="1">
      <alignment vertical="center"/>
    </xf>
    <xf numFmtId="0" fontId="24" fillId="0" borderId="69" xfId="0" applyFont="1" applyBorder="1">
      <alignment vertical="center"/>
    </xf>
    <xf numFmtId="0" fontId="20" fillId="0" borderId="10" xfId="0" applyFont="1" applyBorder="1" applyAlignment="1">
      <alignment horizontal="center" vertical="center"/>
    </xf>
    <xf numFmtId="0" fontId="20" fillId="0" borderId="11" xfId="0" applyFont="1" applyBorder="1">
      <alignment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0" fontId="20" fillId="0" borderId="13" xfId="0" applyFont="1" applyBorder="1">
      <alignment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Protection="1">
      <alignment vertical="center"/>
      <protection locked="0" hidden="1"/>
    </xf>
    <xf numFmtId="0" fontId="20" fillId="0" borderId="0" xfId="0" applyFont="1" applyProtection="1">
      <alignment vertical="center"/>
      <protection locked="0"/>
    </xf>
    <xf numFmtId="0" fontId="24" fillId="0" borderId="0" xfId="0" applyFont="1" applyProtection="1">
      <alignment vertical="center"/>
      <protection locked="0"/>
    </xf>
    <xf numFmtId="14" fontId="18" fillId="4" borderId="15" xfId="0" applyNumberFormat="1" applyFont="1" applyFill="1" applyBorder="1" applyAlignment="1">
      <alignment vertical="center" shrinkToFit="1"/>
    </xf>
    <xf numFmtId="0" fontId="18" fillId="4" borderId="5" xfId="0" applyFont="1" applyFill="1" applyBorder="1" applyAlignment="1">
      <alignment horizontal="center" vertical="center"/>
    </xf>
    <xf numFmtId="0" fontId="18" fillId="4" borderId="15" xfId="0" applyFont="1" applyFill="1" applyBorder="1" applyAlignment="1">
      <alignment horizontal="center" vertical="center"/>
    </xf>
    <xf numFmtId="14" fontId="18" fillId="4" borderId="15" xfId="0" applyNumberFormat="1" applyFont="1" applyFill="1" applyBorder="1" applyAlignment="1">
      <alignment horizontal="center" vertical="center"/>
    </xf>
    <xf numFmtId="176" fontId="18" fillId="4" borderId="15" xfId="0" applyNumberFormat="1" applyFont="1" applyFill="1" applyBorder="1" applyAlignment="1">
      <alignment horizontal="center" vertical="center"/>
    </xf>
    <xf numFmtId="0" fontId="18" fillId="4" borderId="15" xfId="0" applyFont="1" applyFill="1" applyBorder="1" applyAlignment="1">
      <alignment vertical="center" shrinkToFit="1"/>
    </xf>
    <xf numFmtId="0" fontId="18" fillId="4" borderId="15" xfId="0" applyFont="1" applyFill="1" applyBorder="1">
      <alignment vertical="center"/>
    </xf>
    <xf numFmtId="0" fontId="18" fillId="4" borderId="15" xfId="0" applyFont="1" applyFill="1" applyBorder="1" applyAlignment="1">
      <alignment horizontal="center" vertical="center" shrinkToFit="1"/>
    </xf>
    <xf numFmtId="0" fontId="18" fillId="4" borderId="7" xfId="0" applyFont="1" applyFill="1" applyBorder="1" applyAlignment="1">
      <alignment horizontal="center" vertical="center"/>
    </xf>
    <xf numFmtId="14" fontId="18" fillId="4" borderId="16" xfId="0" applyNumberFormat="1" applyFont="1" applyFill="1" applyBorder="1" applyAlignment="1">
      <alignment horizontal="center" vertical="center"/>
    </xf>
    <xf numFmtId="0" fontId="18" fillId="0" borderId="0" xfId="0" applyFont="1" applyAlignment="1">
      <alignment horizontal="center" vertical="center" shrinkToFit="1"/>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5" xfId="0" applyFont="1" applyFill="1" applyBorder="1" applyAlignment="1">
      <alignment horizontal="center" vertical="center" shrinkToFit="1"/>
    </xf>
    <xf numFmtId="0" fontId="18" fillId="4" borderId="13" xfId="0" applyFont="1" applyFill="1" applyBorder="1" applyAlignment="1">
      <alignment horizontal="center" vertical="center"/>
    </xf>
    <xf numFmtId="176" fontId="18" fillId="4" borderId="16" xfId="0" applyNumberFormat="1" applyFont="1" applyFill="1" applyBorder="1" applyAlignment="1">
      <alignment horizontal="center" vertical="center"/>
    </xf>
    <xf numFmtId="0" fontId="18" fillId="4" borderId="16" xfId="0" applyFont="1" applyFill="1" applyBorder="1" applyAlignment="1">
      <alignment vertical="center" shrinkToFit="1"/>
    </xf>
    <xf numFmtId="0" fontId="18" fillId="4" borderId="16" xfId="0" applyFont="1" applyFill="1" applyBorder="1" applyAlignment="1">
      <alignment horizontal="center" vertical="center"/>
    </xf>
    <xf numFmtId="0" fontId="18" fillId="4" borderId="8" xfId="0" applyFont="1" applyFill="1" applyBorder="1" applyAlignment="1">
      <alignment horizontal="center" vertical="center"/>
    </xf>
    <xf numFmtId="0" fontId="27" fillId="0" borderId="0" xfId="0" applyFont="1">
      <alignment vertical="center"/>
    </xf>
    <xf numFmtId="0" fontId="28" fillId="0" borderId="0" xfId="0" applyFont="1">
      <alignment vertical="center"/>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18" fillId="4" borderId="29" xfId="0" applyFont="1" applyFill="1" applyBorder="1" applyAlignment="1">
      <alignment horizontal="center" vertical="center" shrinkToFit="1"/>
    </xf>
    <xf numFmtId="0" fontId="18" fillId="4" borderId="30" xfId="0" applyFont="1" applyFill="1" applyBorder="1" applyAlignment="1">
      <alignment horizontal="center" vertical="center" shrinkToFit="1"/>
    </xf>
    <xf numFmtId="14" fontId="18" fillId="4" borderId="30" xfId="0" applyNumberFormat="1" applyFont="1" applyFill="1" applyBorder="1" applyAlignment="1">
      <alignment horizontal="center" vertical="center" shrinkToFit="1"/>
    </xf>
    <xf numFmtId="0" fontId="18" fillId="4" borderId="30" xfId="0" applyFont="1" applyFill="1" applyBorder="1" applyAlignment="1">
      <alignment vertical="center" shrinkToFit="1"/>
    </xf>
    <xf numFmtId="0" fontId="18" fillId="4" borderId="31" xfId="0" applyFont="1" applyFill="1" applyBorder="1" applyAlignment="1">
      <alignment vertical="center" shrinkToFit="1"/>
    </xf>
    <xf numFmtId="0" fontId="18" fillId="4" borderId="32" xfId="0" applyFont="1" applyFill="1" applyBorder="1" applyAlignment="1">
      <alignment horizontal="center" vertical="center" shrinkToFi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0" fontId="0" fillId="0" borderId="0" xfId="0" applyAlignment="1">
      <alignment horizontal="center"/>
    </xf>
    <xf numFmtId="177" fontId="18" fillId="4" borderId="22" xfId="0" applyNumberFormat="1" applyFont="1" applyFill="1" applyBorder="1" applyAlignment="1">
      <alignment horizontal="center" vertical="center" shrinkToFit="1"/>
    </xf>
    <xf numFmtId="177" fontId="18" fillId="4" borderId="35" xfId="0" applyNumberFormat="1" applyFont="1" applyFill="1" applyBorder="1" applyAlignment="1">
      <alignment horizontal="center" vertical="center" shrinkToFit="1"/>
    </xf>
    <xf numFmtId="177" fontId="18" fillId="4" borderId="36" xfId="0" applyNumberFormat="1" applyFont="1" applyFill="1" applyBorder="1" applyAlignment="1">
      <alignment horizontal="center" vertical="center" shrinkToFit="1"/>
    </xf>
    <xf numFmtId="177" fontId="0" fillId="0" borderId="0" xfId="0" applyNumberFormat="1" applyAlignment="1" applyProtection="1">
      <alignment horizontal="center"/>
      <protection locked="0"/>
    </xf>
    <xf numFmtId="0" fontId="13" fillId="4" borderId="37" xfId="1" applyFill="1" applyBorder="1" applyAlignment="1" applyProtection="1">
      <alignment horizontal="center" vertical="center"/>
    </xf>
    <xf numFmtId="0" fontId="13" fillId="4" borderId="4" xfId="1" applyFill="1" applyBorder="1" applyAlignment="1" applyProtection="1">
      <alignment horizontal="center" vertical="center"/>
    </xf>
    <xf numFmtId="0" fontId="25" fillId="0" borderId="38" xfId="0" applyFont="1" applyBorder="1">
      <alignment vertical="center"/>
    </xf>
    <xf numFmtId="0" fontId="20" fillId="0" borderId="38" xfId="0" applyFont="1" applyBorder="1">
      <alignment vertical="center"/>
    </xf>
    <xf numFmtId="0" fontId="20" fillId="5" borderId="39" xfId="0" applyFont="1" applyFill="1" applyBorder="1">
      <alignment vertical="center"/>
    </xf>
    <xf numFmtId="0" fontId="0" fillId="5" borderId="40" xfId="0" applyFill="1" applyBorder="1">
      <alignment vertical="center"/>
    </xf>
    <xf numFmtId="0" fontId="0" fillId="5" borderId="35" xfId="0" applyFill="1" applyBorder="1">
      <alignment vertical="center"/>
    </xf>
    <xf numFmtId="0" fontId="20" fillId="0" borderId="41" xfId="0" applyFont="1" applyBorder="1">
      <alignment vertical="center"/>
    </xf>
    <xf numFmtId="0" fontId="20" fillId="0" borderId="42" xfId="0" applyFont="1" applyBorder="1">
      <alignment vertical="center"/>
    </xf>
    <xf numFmtId="0" fontId="27" fillId="0" borderId="41" xfId="0" applyFont="1" applyBorder="1">
      <alignment vertical="center"/>
    </xf>
    <xf numFmtId="0" fontId="27" fillId="0" borderId="42" xfId="0" applyFont="1" applyBorder="1">
      <alignment vertical="center"/>
    </xf>
    <xf numFmtId="0" fontId="28" fillId="0" borderId="41" xfId="0" applyFont="1" applyBorder="1">
      <alignment vertical="center"/>
    </xf>
    <xf numFmtId="0" fontId="28" fillId="0" borderId="42" xfId="0" applyFont="1" applyBorder="1">
      <alignment vertical="center"/>
    </xf>
    <xf numFmtId="0" fontId="28" fillId="0" borderId="43" xfId="0" applyFont="1" applyBorder="1">
      <alignment vertical="center"/>
    </xf>
    <xf numFmtId="0" fontId="28" fillId="0" borderId="44" xfId="0" applyFont="1" applyBorder="1">
      <alignment vertical="center"/>
    </xf>
    <xf numFmtId="0" fontId="28" fillId="0" borderId="45" xfId="0" applyFont="1" applyBorder="1">
      <alignment vertical="center"/>
    </xf>
    <xf numFmtId="0" fontId="20" fillId="5" borderId="40" xfId="0" applyFont="1" applyFill="1" applyBorder="1">
      <alignment vertical="center"/>
    </xf>
    <xf numFmtId="0" fontId="20" fillId="5" borderId="35" xfId="0" applyFont="1" applyFill="1"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28" fillId="0" borderId="0" xfId="0" applyFont="1" applyAlignment="1">
      <alignment horizontal="right" vertical="center"/>
    </xf>
    <xf numFmtId="0" fontId="27" fillId="0" borderId="0" xfId="0" applyFont="1" applyAlignment="1">
      <alignment vertical="center" wrapText="1"/>
    </xf>
    <xf numFmtId="0" fontId="27" fillId="0" borderId="42" xfId="0" applyFont="1" applyBorder="1" applyAlignment="1">
      <alignment vertical="center" wrapText="1"/>
    </xf>
    <xf numFmtId="0" fontId="7" fillId="0" borderId="0" xfId="0" applyFont="1">
      <alignment vertical="center"/>
    </xf>
    <xf numFmtId="0" fontId="7" fillId="0" borderId="42" xfId="0" applyFont="1" applyBorder="1">
      <alignment vertical="center"/>
    </xf>
    <xf numFmtId="0" fontId="7" fillId="0" borderId="0" xfId="0" applyFont="1" applyAlignment="1">
      <alignment vertical="center" wrapText="1"/>
    </xf>
    <xf numFmtId="0" fontId="7" fillId="0" borderId="42" xfId="0" applyFont="1" applyBorder="1" applyAlignment="1">
      <alignment vertical="center" wrapText="1"/>
    </xf>
    <xf numFmtId="0" fontId="13" fillId="0" borderId="0" xfId="1" applyAlignment="1" applyProtection="1">
      <alignment vertical="center"/>
    </xf>
    <xf numFmtId="0" fontId="27" fillId="0" borderId="44" xfId="0" applyFont="1" applyBorder="1" applyAlignment="1">
      <alignment vertical="center" wrapText="1"/>
    </xf>
    <xf numFmtId="0" fontId="27" fillId="0" borderId="45" xfId="0" applyFont="1" applyBorder="1" applyAlignment="1">
      <alignment vertical="center" wrapText="1"/>
    </xf>
    <xf numFmtId="0" fontId="24" fillId="0" borderId="0" xfId="0" quotePrefix="1" applyFont="1">
      <alignment vertical="center"/>
    </xf>
    <xf numFmtId="0" fontId="29" fillId="0" borderId="0" xfId="0" applyFont="1">
      <alignment vertical="center"/>
    </xf>
    <xf numFmtId="0" fontId="30" fillId="0" borderId="0" xfId="0" applyFont="1" applyAlignment="1" applyProtection="1">
      <alignment horizontal="left" vertical="center" readingOrder="1"/>
      <protection locked="0"/>
    </xf>
    <xf numFmtId="0" fontId="0" fillId="0" borderId="0" xfId="0" applyProtection="1">
      <alignment vertical="center"/>
      <protection locked="0"/>
    </xf>
    <xf numFmtId="0" fontId="20" fillId="0" borderId="49" xfId="0" applyFont="1" applyBorder="1" applyAlignment="1">
      <alignment vertical="center" shrinkToFit="1"/>
    </xf>
    <xf numFmtId="0" fontId="20" fillId="0" borderId="43" xfId="0" applyFont="1" applyBorder="1" applyAlignment="1">
      <alignment vertical="center" shrinkToFit="1"/>
    </xf>
    <xf numFmtId="0" fontId="20" fillId="0" borderId="39" xfId="0" applyFont="1" applyBorder="1" applyAlignment="1">
      <alignment vertical="center" shrinkToFit="1"/>
    </xf>
    <xf numFmtId="0" fontId="20" fillId="0" borderId="50" xfId="0" applyFont="1" applyBorder="1" applyAlignment="1">
      <alignment vertical="center" shrinkToFit="1"/>
    </xf>
    <xf numFmtId="0" fontId="4" fillId="0" borderId="0" xfId="0" applyFont="1" applyAlignment="1">
      <alignment vertical="center" wrapText="1" readingOrder="1"/>
    </xf>
    <xf numFmtId="0" fontId="4" fillId="0" borderId="70" xfId="0" applyFont="1" applyBorder="1" applyAlignment="1">
      <alignment horizontal="center" vertical="center" wrapText="1"/>
    </xf>
    <xf numFmtId="0" fontId="5" fillId="0" borderId="0" xfId="0" applyFont="1" applyAlignment="1">
      <alignment vertical="center" wrapText="1" readingOrder="1"/>
    </xf>
    <xf numFmtId="0" fontId="5" fillId="0" borderId="0" xfId="0" applyFont="1" applyAlignment="1">
      <alignment horizontal="left" vertical="center" readingOrder="1"/>
    </xf>
    <xf numFmtId="0" fontId="5" fillId="0" borderId="0" xfId="0" applyFont="1" applyAlignment="1">
      <alignment vertical="center" readingOrder="1"/>
    </xf>
    <xf numFmtId="0" fontId="24" fillId="0" borderId="15" xfId="0" applyFont="1" applyBorder="1" applyAlignment="1">
      <alignment vertical="center" wrapText="1"/>
    </xf>
    <xf numFmtId="0" fontId="24" fillId="0" borderId="37" xfId="0" applyFont="1" applyBorder="1" applyAlignment="1">
      <alignment vertical="center" wrapText="1"/>
    </xf>
    <xf numFmtId="49" fontId="18" fillId="4" borderId="15" xfId="0" applyNumberFormat="1" applyFont="1" applyFill="1" applyBorder="1" applyAlignment="1">
      <alignment horizontal="center" vertical="center"/>
    </xf>
    <xf numFmtId="49" fontId="18" fillId="4" borderId="16" xfId="0" applyNumberFormat="1" applyFont="1" applyFill="1" applyBorder="1" applyAlignment="1">
      <alignment horizontal="center" vertical="center"/>
    </xf>
    <xf numFmtId="0" fontId="4" fillId="0" borderId="71" xfId="0" applyFont="1" applyBorder="1" applyAlignment="1">
      <alignment vertical="center" wrapText="1" readingOrder="1"/>
    </xf>
    <xf numFmtId="0" fontId="4" fillId="0" borderId="72" xfId="0" applyFont="1" applyBorder="1" applyAlignment="1">
      <alignment vertical="center" wrapText="1" readingOrder="1"/>
    </xf>
    <xf numFmtId="0" fontId="4" fillId="0" borderId="73" xfId="0" applyFont="1" applyBorder="1" applyAlignment="1">
      <alignment horizontal="center" vertical="center" wrapText="1" readingOrder="1"/>
    </xf>
    <xf numFmtId="0" fontId="20" fillId="0" borderId="74" xfId="0" applyFont="1" applyBorder="1">
      <alignment vertical="center"/>
    </xf>
    <xf numFmtId="0" fontId="4" fillId="0" borderId="75" xfId="0" applyFont="1" applyBorder="1" applyAlignment="1">
      <alignment horizontal="center" vertical="center" wrapText="1"/>
    </xf>
    <xf numFmtId="0" fontId="24" fillId="0" borderId="76" xfId="0" applyFont="1" applyBorder="1" applyAlignment="1">
      <alignment horizontal="center" vertical="center"/>
    </xf>
    <xf numFmtId="0" fontId="4" fillId="0" borderId="77" xfId="0" applyFont="1" applyBorder="1" applyAlignment="1">
      <alignment horizontal="center" vertical="center" wrapTex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3" xfId="0" applyFont="1" applyBorder="1" applyAlignment="1">
      <alignment horizontal="center" vertical="center" shrinkToFit="1"/>
    </xf>
    <xf numFmtId="0" fontId="4" fillId="0" borderId="70" xfId="0" applyFont="1" applyBorder="1" applyAlignment="1">
      <alignment horizontal="center" vertical="center" wrapText="1" readingOrder="1"/>
    </xf>
    <xf numFmtId="0" fontId="12" fillId="3" borderId="11" xfId="0" applyFont="1" applyFill="1" applyBorder="1" applyAlignment="1">
      <alignment horizontal="center" vertical="center"/>
    </xf>
    <xf numFmtId="0" fontId="12" fillId="3" borderId="51"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51"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0" fillId="0" borderId="47" xfId="0" applyBorder="1">
      <alignment vertical="center"/>
    </xf>
    <xf numFmtId="0" fontId="12" fillId="3" borderId="6" xfId="0" applyFont="1" applyFill="1" applyBorder="1" applyAlignment="1">
      <alignment horizontal="center" vertical="center" wrapText="1"/>
    </xf>
    <xf numFmtId="0" fontId="24" fillId="0" borderId="16" xfId="0" applyFont="1" applyBorder="1" applyAlignment="1">
      <alignment vertical="center" wrapText="1"/>
    </xf>
    <xf numFmtId="0" fontId="20" fillId="0" borderId="26" xfId="0" applyFont="1" applyBorder="1" applyAlignment="1">
      <alignment horizontal="center" vertical="center"/>
    </xf>
    <xf numFmtId="0" fontId="24" fillId="0" borderId="27" xfId="0" applyFont="1" applyBorder="1" applyAlignment="1">
      <alignment vertical="center" wrapText="1"/>
    </xf>
    <xf numFmtId="0" fontId="13" fillId="4" borderId="27" xfId="1" applyFill="1" applyBorder="1" applyAlignment="1" applyProtection="1">
      <alignment horizontal="center" vertical="center"/>
    </xf>
    <xf numFmtId="0" fontId="13" fillId="4" borderId="28" xfId="1" applyFill="1" applyBorder="1" applyAlignment="1" applyProtection="1">
      <alignment horizontal="center" vertical="center"/>
    </xf>
    <xf numFmtId="0" fontId="0" fillId="2" borderId="0" xfId="0" applyFill="1" applyProtection="1">
      <alignment vertical="center"/>
      <protection hidden="1"/>
    </xf>
    <xf numFmtId="0" fontId="15" fillId="2" borderId="0" xfId="0" applyFont="1" applyFill="1" applyProtection="1">
      <alignment vertical="center"/>
      <protection hidden="1"/>
    </xf>
    <xf numFmtId="0" fontId="0" fillId="0" borderId="0" xfId="0" applyProtection="1">
      <alignment vertical="center"/>
      <protection hidden="1"/>
    </xf>
    <xf numFmtId="0" fontId="23" fillId="0" borderId="0" xfId="0" applyFont="1" applyProtection="1">
      <alignment vertical="center"/>
      <protection hidden="1"/>
    </xf>
    <xf numFmtId="0" fontId="24" fillId="0" borderId="0" xfId="0" applyFont="1" applyAlignment="1" applyProtection="1">
      <alignment vertical="center" wrapText="1"/>
      <protection hidden="1"/>
    </xf>
    <xf numFmtId="0" fontId="20" fillId="0" borderId="17" xfId="0" applyFont="1" applyBorder="1" applyProtection="1">
      <alignment vertical="center"/>
      <protection hidden="1"/>
    </xf>
    <xf numFmtId="0" fontId="20" fillId="0" borderId="14" xfId="0" applyFont="1" applyBorder="1" applyProtection="1">
      <alignment vertical="center"/>
      <protection hidden="1"/>
    </xf>
    <xf numFmtId="0" fontId="20" fillId="0" borderId="18" xfId="0" applyFont="1" applyBorder="1" applyProtection="1">
      <alignment vertical="center"/>
      <protection hidden="1"/>
    </xf>
    <xf numFmtId="0" fontId="20" fillId="0" borderId="0" xfId="0" applyFont="1" applyAlignment="1" applyProtection="1">
      <alignment vertical="center" shrinkToFit="1"/>
      <protection hidden="1"/>
    </xf>
    <xf numFmtId="0" fontId="25" fillId="0" borderId="19" xfId="0" applyFont="1" applyBorder="1" applyProtection="1">
      <alignment vertical="center"/>
      <protection hidden="1"/>
    </xf>
    <xf numFmtId="0" fontId="20" fillId="0" borderId="19" xfId="0" applyFont="1" applyBorder="1" applyProtection="1">
      <alignment vertical="center"/>
      <protection hidden="1"/>
    </xf>
    <xf numFmtId="0" fontId="20" fillId="0" borderId="20" xfId="0" applyFont="1" applyBorder="1" applyProtection="1">
      <alignment vertical="center"/>
      <protection hidden="1"/>
    </xf>
    <xf numFmtId="0" fontId="24" fillId="2" borderId="0" xfId="0" applyFont="1" applyFill="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4" fillId="0" borderId="0" xfId="0" applyFont="1" applyProtection="1">
      <alignment vertical="center"/>
      <protection hidden="1"/>
    </xf>
    <xf numFmtId="0" fontId="20" fillId="0" borderId="0" xfId="0" applyFont="1" applyAlignment="1" applyProtection="1">
      <alignment horizontal="center" vertical="center" shrinkToFit="1"/>
      <protection hidden="1"/>
    </xf>
    <xf numFmtId="0" fontId="24" fillId="0" borderId="0" xfId="0" applyFont="1" applyAlignment="1" applyProtection="1">
      <alignment horizontal="center" vertical="center"/>
      <protection hidden="1"/>
    </xf>
    <xf numFmtId="0" fontId="24" fillId="0" borderId="67" xfId="0" applyFont="1" applyBorder="1" applyAlignment="1" applyProtection="1">
      <alignment horizontal="center" vertical="center"/>
      <protection hidden="1"/>
    </xf>
    <xf numFmtId="0" fontId="20" fillId="0" borderId="9" xfId="0" applyFont="1" applyBorder="1" applyAlignment="1" applyProtection="1">
      <alignment horizontal="center" vertical="center" shrinkToFit="1"/>
      <protection hidden="1"/>
    </xf>
    <xf numFmtId="0" fontId="20" fillId="0" borderId="21" xfId="0" applyFont="1" applyBorder="1" applyAlignment="1" applyProtection="1">
      <alignment horizontal="center" vertical="center" shrinkToFit="1"/>
      <protection hidden="1"/>
    </xf>
    <xf numFmtId="20" fontId="20" fillId="0" borderId="10" xfId="0" applyNumberFormat="1" applyFont="1" applyBorder="1" applyAlignment="1" applyProtection="1">
      <alignment vertical="center" shrinkToFit="1"/>
      <protection hidden="1"/>
    </xf>
    <xf numFmtId="0" fontId="20" fillId="0" borderId="7" xfId="0" applyFont="1" applyBorder="1" applyAlignment="1" applyProtection="1">
      <alignment horizontal="center" vertical="center" shrinkToFit="1"/>
      <protection hidden="1"/>
    </xf>
    <xf numFmtId="0" fontId="20" fillId="0" borderId="8" xfId="0" applyFont="1" applyBorder="1" applyAlignment="1" applyProtection="1">
      <alignment horizontal="center" vertical="center" shrinkToFit="1"/>
      <protection hidden="1"/>
    </xf>
    <xf numFmtId="0" fontId="20" fillId="0" borderId="10" xfId="0" applyFont="1" applyBorder="1" applyAlignment="1" applyProtection="1">
      <alignment horizontal="center" vertical="center" shrinkToFit="1"/>
      <protection hidden="1"/>
    </xf>
    <xf numFmtId="0" fontId="4" fillId="0" borderId="68" xfId="0" applyFont="1" applyBorder="1" applyAlignment="1" applyProtection="1">
      <alignment horizontal="center" vertical="center" wrapText="1" readingOrder="1"/>
      <protection hidden="1"/>
    </xf>
    <xf numFmtId="0" fontId="20" fillId="0" borderId="12" xfId="0" applyFont="1" applyBorder="1" applyAlignment="1" applyProtection="1">
      <alignment horizontal="center" vertical="center" shrinkToFit="1"/>
      <protection hidden="1"/>
    </xf>
    <xf numFmtId="20" fontId="20" fillId="0" borderId="11" xfId="0" applyNumberFormat="1" applyFont="1" applyBorder="1" applyAlignment="1" applyProtection="1">
      <alignment horizontal="center" vertical="center" shrinkToFit="1"/>
      <protection hidden="1"/>
    </xf>
    <xf numFmtId="0" fontId="20" fillId="0" borderId="12" xfId="0" applyFont="1" applyBorder="1" applyAlignment="1" applyProtection="1">
      <alignment vertical="center" shrinkToFit="1"/>
      <protection hidden="1"/>
    </xf>
    <xf numFmtId="0" fontId="20" fillId="0" borderId="1" xfId="0" applyFont="1" applyBorder="1" applyAlignment="1" applyProtection="1">
      <alignment vertical="center" shrinkToFit="1"/>
      <protection hidden="1"/>
    </xf>
    <xf numFmtId="0" fontId="20" fillId="0" borderId="2" xfId="0" applyFont="1" applyBorder="1" applyAlignment="1" applyProtection="1">
      <alignment horizontal="center" vertical="center" shrinkToFit="1"/>
      <protection hidden="1"/>
    </xf>
    <xf numFmtId="0" fontId="20" fillId="0" borderId="3" xfId="0" applyFont="1" applyBorder="1" applyAlignment="1" applyProtection="1">
      <alignment vertical="center" shrinkToFit="1"/>
      <protection hidden="1"/>
    </xf>
    <xf numFmtId="0" fontId="20" fillId="0" borderId="4" xfId="0" applyFont="1" applyBorder="1" applyAlignment="1" applyProtection="1">
      <alignment vertical="center" shrinkToFit="1"/>
      <protection hidden="1"/>
    </xf>
    <xf numFmtId="0" fontId="20" fillId="0" borderId="49" xfId="0" applyFont="1" applyBorder="1" applyAlignment="1" applyProtection="1">
      <alignment vertical="center" shrinkToFit="1"/>
      <protection hidden="1"/>
    </xf>
    <xf numFmtId="0" fontId="4" fillId="0" borderId="0" xfId="0" applyFont="1" applyAlignment="1" applyProtection="1">
      <alignment vertical="center" wrapText="1" readingOrder="1"/>
      <protection hidden="1"/>
    </xf>
    <xf numFmtId="0" fontId="20" fillId="0" borderId="13" xfId="0" applyFont="1" applyBorder="1" applyAlignment="1" applyProtection="1">
      <alignment horizontal="center" vertical="center" shrinkToFit="1"/>
      <protection hidden="1"/>
    </xf>
    <xf numFmtId="0" fontId="20" fillId="0" borderId="2" xfId="0" applyFont="1" applyBorder="1" applyAlignment="1" applyProtection="1">
      <alignment vertical="center" shrinkToFit="1"/>
      <protection hidden="1"/>
    </xf>
    <xf numFmtId="0" fontId="20" fillId="0" borderId="43" xfId="0" applyFont="1" applyBorder="1" applyAlignment="1" applyProtection="1">
      <alignment vertical="center" shrinkToFit="1"/>
      <protection hidden="1"/>
    </xf>
    <xf numFmtId="0" fontId="20" fillId="0" borderId="11" xfId="0" applyFont="1" applyBorder="1" applyAlignment="1" applyProtection="1">
      <alignment vertical="center" shrinkToFit="1"/>
      <protection hidden="1"/>
    </xf>
    <xf numFmtId="0" fontId="20" fillId="0" borderId="5" xfId="0" applyFont="1" applyBorder="1" applyAlignment="1" applyProtection="1">
      <alignment vertical="center" shrinkToFit="1"/>
      <protection hidden="1"/>
    </xf>
    <xf numFmtId="0" fontId="20" fillId="0" borderId="6" xfId="0" applyFont="1" applyBorder="1" applyAlignment="1" applyProtection="1">
      <alignment horizontal="center" vertical="center" shrinkToFit="1"/>
      <protection hidden="1"/>
    </xf>
    <xf numFmtId="0" fontId="20" fillId="0" borderId="6" xfId="0" applyFont="1" applyBorder="1" applyAlignment="1" applyProtection="1">
      <alignment vertical="center" shrinkToFit="1"/>
      <protection hidden="1"/>
    </xf>
    <xf numFmtId="0" fontId="20" fillId="0" borderId="39" xfId="0" applyFont="1" applyBorder="1" applyAlignment="1" applyProtection="1">
      <alignment vertical="center" shrinkToFit="1"/>
      <protection hidden="1"/>
    </xf>
    <xf numFmtId="0" fontId="20" fillId="0" borderId="13" xfId="0" applyFont="1" applyBorder="1" applyAlignment="1" applyProtection="1">
      <alignment vertical="center" shrinkToFit="1"/>
      <protection hidden="1"/>
    </xf>
    <xf numFmtId="0" fontId="20" fillId="0" borderId="7" xfId="0" applyFont="1" applyBorder="1" applyAlignment="1" applyProtection="1">
      <alignment vertical="center" shrinkToFit="1"/>
      <protection hidden="1"/>
    </xf>
    <xf numFmtId="0" fontId="20" fillId="0" borderId="8" xfId="0" applyFont="1" applyBorder="1" applyAlignment="1" applyProtection="1">
      <alignment vertical="center" shrinkToFit="1"/>
      <protection hidden="1"/>
    </xf>
    <xf numFmtId="0" fontId="20" fillId="0" borderId="50" xfId="0" applyFont="1" applyBorder="1" applyAlignment="1" applyProtection="1">
      <alignment vertical="center" shrinkToFit="1"/>
      <protection hidden="1"/>
    </xf>
    <xf numFmtId="0" fontId="4" fillId="0" borderId="68" xfId="0" applyFont="1" applyBorder="1" applyAlignment="1" applyProtection="1">
      <alignment horizontal="center" vertical="center" wrapText="1"/>
      <protection hidden="1"/>
    </xf>
    <xf numFmtId="0" fontId="4" fillId="0" borderId="70" xfId="0" applyFont="1" applyBorder="1" applyAlignment="1" applyProtection="1">
      <alignment horizontal="center" vertical="center" wrapText="1"/>
      <protection hidden="1"/>
    </xf>
    <xf numFmtId="0" fontId="24" fillId="0" borderId="78" xfId="0" applyFont="1" applyBorder="1" applyAlignment="1" applyProtection="1">
      <alignment horizontal="center" vertical="center"/>
      <protection hidden="1"/>
    </xf>
    <xf numFmtId="0" fontId="26" fillId="0" borderId="0" xfId="0" applyFont="1" applyProtection="1">
      <alignment vertical="center"/>
      <protection hidden="1"/>
    </xf>
    <xf numFmtId="0" fontId="0" fillId="0" borderId="0" xfId="0" applyAlignment="1" applyProtection="1">
      <alignment vertical="center" shrinkToFit="1"/>
      <protection hidden="1"/>
    </xf>
    <xf numFmtId="20" fontId="0" fillId="0" borderId="11" xfId="0" applyNumberFormat="1" applyBorder="1" applyAlignment="1" applyProtection="1">
      <alignment horizontal="center" vertical="center" shrinkToFit="1"/>
      <protection hidden="1"/>
    </xf>
    <xf numFmtId="0" fontId="16" fillId="0" borderId="0" xfId="0" applyFont="1" applyProtection="1">
      <alignment vertical="center"/>
      <protection hidden="1"/>
    </xf>
    <xf numFmtId="20" fontId="0" fillId="0" borderId="13" xfId="0" applyNumberFormat="1" applyBorder="1" applyAlignment="1" applyProtection="1">
      <alignment horizontal="center" vertical="center" shrinkToFit="1"/>
      <protection hidden="1"/>
    </xf>
    <xf numFmtId="0" fontId="24" fillId="0" borderId="3"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177" fontId="18" fillId="4" borderId="16" xfId="0" applyNumberFormat="1"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26" fillId="0" borderId="0" xfId="0" applyFont="1" applyProtection="1">
      <alignment vertical="center"/>
      <protection locked="0" hidden="1"/>
    </xf>
    <xf numFmtId="0" fontId="24" fillId="0" borderId="44" xfId="0" quotePrefix="1" applyFont="1" applyBorder="1">
      <alignment vertical="center"/>
    </xf>
    <xf numFmtId="0" fontId="48" fillId="0" borderId="0" xfId="0" applyFont="1" applyProtection="1">
      <alignment vertical="center"/>
      <protection locked="0"/>
    </xf>
    <xf numFmtId="0" fontId="39" fillId="0" borderId="0" xfId="0" applyFont="1">
      <alignment vertical="center"/>
    </xf>
    <xf numFmtId="0" fontId="20" fillId="10" borderId="0" xfId="0" applyFont="1" applyFill="1">
      <alignment vertical="center"/>
    </xf>
    <xf numFmtId="0" fontId="27" fillId="0" borderId="44" xfId="0" applyFont="1" applyBorder="1" applyAlignment="1">
      <alignment horizontal="center" vertical="center"/>
    </xf>
    <xf numFmtId="0" fontId="27" fillId="0" borderId="45" xfId="0" applyFont="1" applyBorder="1" applyAlignment="1">
      <alignment horizontal="center" vertical="center"/>
    </xf>
    <xf numFmtId="0" fontId="27" fillId="0" borderId="43" xfId="0" applyFont="1" applyBorder="1">
      <alignment vertical="center"/>
    </xf>
    <xf numFmtId="0" fontId="27" fillId="0" borderId="44" xfId="0" applyFont="1" applyBorder="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1" xfId="0" applyFont="1" applyBorder="1">
      <alignment vertical="center"/>
    </xf>
    <xf numFmtId="0" fontId="27" fillId="0" borderId="0" xfId="0" applyFont="1">
      <alignment vertical="center"/>
    </xf>
    <xf numFmtId="0" fontId="27" fillId="0" borderId="0" xfId="0" applyFont="1" applyAlignment="1">
      <alignment horizontal="center" vertical="center"/>
    </xf>
    <xf numFmtId="0" fontId="27" fillId="0" borderId="42" xfId="0" applyFont="1" applyBorder="1" applyAlignment="1">
      <alignment horizontal="center" vertical="center"/>
    </xf>
    <xf numFmtId="0" fontId="27" fillId="0" borderId="46" xfId="0" applyFont="1" applyBorder="1">
      <alignment vertical="center"/>
    </xf>
    <xf numFmtId="0" fontId="27" fillId="0" borderId="47" xfId="0" applyFont="1" applyBorder="1">
      <alignment vertical="center"/>
    </xf>
    <xf numFmtId="0" fontId="24" fillId="5" borderId="39" xfId="0" applyFont="1" applyFill="1" applyBorder="1" applyAlignment="1">
      <alignment horizontal="center" vertical="center"/>
    </xf>
    <xf numFmtId="0" fontId="24" fillId="5" borderId="40" xfId="0" applyFont="1" applyFill="1" applyBorder="1" applyAlignment="1">
      <alignment horizontal="center" vertical="center"/>
    </xf>
    <xf numFmtId="0" fontId="24" fillId="5" borderId="35" xfId="0" applyFont="1" applyFill="1" applyBorder="1" applyAlignment="1">
      <alignment horizontal="center" vertical="center"/>
    </xf>
    <xf numFmtId="0" fontId="44" fillId="0" borderId="0" xfId="0" applyFont="1" applyAlignment="1" applyProtection="1">
      <alignment horizontal="left" vertical="center"/>
      <protection locked="0"/>
    </xf>
    <xf numFmtId="0" fontId="23" fillId="2" borderId="0" xfId="0" applyFont="1" applyFill="1" applyAlignment="1">
      <alignment horizontal="center" vertical="center"/>
    </xf>
    <xf numFmtId="0" fontId="24" fillId="6" borderId="22" xfId="0" applyFont="1" applyFill="1" applyBorder="1" applyAlignment="1">
      <alignment horizontal="center" vertical="center"/>
    </xf>
    <xf numFmtId="0" fontId="24" fillId="6" borderId="52" xfId="0" applyFont="1" applyFill="1" applyBorder="1" applyAlignment="1">
      <alignment horizontal="center" vertical="center"/>
    </xf>
    <xf numFmtId="0" fontId="24" fillId="6" borderId="53" xfId="0" applyFont="1" applyFill="1" applyBorder="1" applyAlignment="1">
      <alignment horizontal="center" vertical="center"/>
    </xf>
    <xf numFmtId="0" fontId="24" fillId="7" borderId="22" xfId="0" applyFont="1" applyFill="1" applyBorder="1" applyAlignment="1">
      <alignment horizontal="center" vertical="center"/>
    </xf>
    <xf numFmtId="0" fontId="24" fillId="7" borderId="52" xfId="0" applyFont="1" applyFill="1" applyBorder="1" applyAlignment="1">
      <alignment horizontal="center" vertical="center"/>
    </xf>
    <xf numFmtId="0" fontId="24" fillId="7" borderId="53" xfId="0" applyFont="1" applyFill="1" applyBorder="1" applyAlignment="1">
      <alignment horizontal="center" vertical="center"/>
    </xf>
    <xf numFmtId="0" fontId="24" fillId="8" borderId="22" xfId="0" applyFont="1" applyFill="1" applyBorder="1" applyAlignment="1">
      <alignment horizontal="center" vertical="center"/>
    </xf>
    <xf numFmtId="0" fontId="24" fillId="8" borderId="52" xfId="0" applyFont="1" applyFill="1" applyBorder="1" applyAlignment="1">
      <alignment horizontal="center" vertical="center"/>
    </xf>
    <xf numFmtId="0" fontId="24" fillId="8" borderId="53" xfId="0" applyFont="1" applyFill="1" applyBorder="1" applyAlignment="1">
      <alignment horizontal="center" vertical="center"/>
    </xf>
    <xf numFmtId="0" fontId="27" fillId="0" borderId="0" xfId="0" applyFont="1" applyAlignment="1">
      <alignment vertical="center" wrapText="1"/>
    </xf>
    <xf numFmtId="0" fontId="27" fillId="0" borderId="42" xfId="0" applyFont="1" applyBorder="1" applyAlignment="1">
      <alignment vertical="center" wrapText="1"/>
    </xf>
    <xf numFmtId="0" fontId="27" fillId="0" borderId="44" xfId="0" applyFont="1" applyBorder="1" applyAlignment="1">
      <alignment vertical="center" wrapText="1"/>
    </xf>
    <xf numFmtId="0" fontId="27" fillId="0" borderId="45" xfId="0" applyFont="1" applyBorder="1" applyAlignment="1">
      <alignment vertical="center" wrapText="1"/>
    </xf>
    <xf numFmtId="0" fontId="7" fillId="0" borderId="22"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13" fillId="0" borderId="22" xfId="1" applyBorder="1" applyAlignment="1" applyProtection="1">
      <alignment horizontal="center" vertical="center"/>
      <protection locked="0"/>
    </xf>
    <xf numFmtId="0" fontId="28" fillId="0" borderId="0" xfId="0" applyFont="1" applyAlignment="1">
      <alignment horizontal="left" vertical="top" wrapText="1"/>
    </xf>
    <xf numFmtId="0" fontId="28" fillId="0" borderId="42" xfId="0" applyFont="1" applyBorder="1" applyAlignment="1">
      <alignment horizontal="left" vertical="top" wrapText="1"/>
    </xf>
    <xf numFmtId="0" fontId="41" fillId="2" borderId="273" xfId="0" applyFont="1" applyFill="1" applyBorder="1" applyAlignment="1">
      <alignment horizontal="center" vertical="center"/>
    </xf>
    <xf numFmtId="0" fontId="41" fillId="2" borderId="274" xfId="0" applyFont="1" applyFill="1" applyBorder="1" applyAlignment="1">
      <alignment horizontal="center" vertical="center"/>
    </xf>
    <xf numFmtId="0" fontId="41" fillId="2" borderId="275" xfId="0" applyFont="1" applyFill="1" applyBorder="1" applyAlignment="1">
      <alignment horizontal="center" vertical="center"/>
    </xf>
    <xf numFmtId="0" fontId="41" fillId="2" borderId="276"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277" xfId="0" applyFont="1" applyFill="1" applyBorder="1" applyAlignment="1">
      <alignment horizontal="center" vertical="center"/>
    </xf>
    <xf numFmtId="0" fontId="43" fillId="5" borderId="273" xfId="0" applyFont="1" applyFill="1" applyBorder="1" applyAlignment="1">
      <alignment horizontal="center" vertical="center" readingOrder="1"/>
    </xf>
    <xf numFmtId="0" fontId="43" fillId="5" borderId="274" xfId="0" applyFont="1" applyFill="1" applyBorder="1" applyAlignment="1">
      <alignment horizontal="center" vertical="center" readingOrder="1"/>
    </xf>
    <xf numFmtId="0" fontId="43" fillId="5" borderId="275" xfId="0" applyFont="1" applyFill="1" applyBorder="1" applyAlignment="1">
      <alignment horizontal="center" vertical="center" readingOrder="1"/>
    </xf>
    <xf numFmtId="0" fontId="43" fillId="5" borderId="276" xfId="0" applyFont="1" applyFill="1" applyBorder="1" applyAlignment="1">
      <alignment horizontal="center" vertical="center" readingOrder="1"/>
    </xf>
    <xf numFmtId="0" fontId="43" fillId="5" borderId="38" xfId="0" applyFont="1" applyFill="1" applyBorder="1" applyAlignment="1">
      <alignment horizontal="center" vertical="center" readingOrder="1"/>
    </xf>
    <xf numFmtId="0" fontId="43" fillId="5" borderId="277" xfId="0" applyFont="1" applyFill="1" applyBorder="1" applyAlignment="1">
      <alignment horizontal="center" vertical="center" readingOrder="1"/>
    </xf>
    <xf numFmtId="0" fontId="16" fillId="0" borderId="273" xfId="0" applyFont="1" applyBorder="1" applyAlignment="1">
      <alignment horizontal="left" vertical="center"/>
    </xf>
    <xf numFmtId="0" fontId="16" fillId="0" borderId="274" xfId="0" applyFont="1" applyBorder="1" applyAlignment="1">
      <alignment horizontal="left" vertical="center"/>
    </xf>
    <xf numFmtId="0" fontId="16" fillId="0" borderId="275" xfId="0" applyFont="1" applyBorder="1" applyAlignment="1">
      <alignment horizontal="left" vertical="center"/>
    </xf>
    <xf numFmtId="0" fontId="46" fillId="0" borderId="276" xfId="0" applyFont="1" applyBorder="1">
      <alignment vertical="center"/>
    </xf>
    <xf numFmtId="0" fontId="46" fillId="0" borderId="38" xfId="0" applyFont="1" applyBorder="1">
      <alignment vertical="center"/>
    </xf>
    <xf numFmtId="0" fontId="46" fillId="0" borderId="277" xfId="0" applyFont="1" applyBorder="1">
      <alignment vertical="center"/>
    </xf>
    <xf numFmtId="0" fontId="40" fillId="0" borderId="24"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protection locked="0"/>
    </xf>
    <xf numFmtId="0" fontId="40" fillId="0" borderId="18"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55"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13" fillId="0" borderId="53" xfId="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56" xfId="0" applyFont="1" applyBorder="1" applyAlignment="1">
      <alignment horizontal="center" vertical="center"/>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31" fillId="4" borderId="33" xfId="1" applyFont="1" applyFill="1" applyBorder="1" applyAlignment="1" applyProtection="1">
      <alignment vertical="center"/>
    </xf>
    <xf numFmtId="0" fontId="31" fillId="4" borderId="57" xfId="1" applyFont="1" applyFill="1" applyBorder="1" applyAlignment="1" applyProtection="1">
      <alignment vertical="center"/>
    </xf>
    <xf numFmtId="0" fontId="31" fillId="4" borderId="58" xfId="1" applyFont="1" applyFill="1" applyBorder="1" applyAlignment="1" applyProtection="1">
      <alignment vertical="center"/>
    </xf>
    <xf numFmtId="0" fontId="25" fillId="0" borderId="51" xfId="0" applyFont="1" applyBorder="1">
      <alignment vertical="center"/>
    </xf>
    <xf numFmtId="0" fontId="25" fillId="0" borderId="40" xfId="0" applyFont="1" applyBorder="1">
      <alignment vertical="center"/>
    </xf>
    <xf numFmtId="0" fontId="25" fillId="0" borderId="59" xfId="0" applyFont="1" applyBorder="1">
      <alignment vertical="center"/>
    </xf>
    <xf numFmtId="0" fontId="25" fillId="0" borderId="60" xfId="0" applyFont="1" applyBorder="1">
      <alignment vertical="center"/>
    </xf>
    <xf numFmtId="0" fontId="25" fillId="0" borderId="61" xfId="0" applyFont="1" applyBorder="1">
      <alignment vertical="center"/>
    </xf>
    <xf numFmtId="0" fontId="25" fillId="0" borderId="62" xfId="0" applyFont="1" applyBorder="1">
      <alignment vertical="center"/>
    </xf>
    <xf numFmtId="0" fontId="20" fillId="0" borderId="31" xfId="0" applyFont="1" applyBorder="1" applyAlignment="1">
      <alignment horizontal="center" vertical="center"/>
    </xf>
    <xf numFmtId="0" fontId="24" fillId="0" borderId="0" xfId="0" applyFont="1" applyAlignment="1">
      <alignment horizontal="left" vertical="center" wrapText="1" readingOrder="1"/>
    </xf>
    <xf numFmtId="0" fontId="25" fillId="4" borderId="79" xfId="0" applyFont="1" applyFill="1" applyBorder="1" applyAlignment="1">
      <alignment horizontal="center" vertical="center" shrinkToFit="1"/>
    </xf>
    <xf numFmtId="0" fontId="25" fillId="4" borderId="80" xfId="0" applyFont="1" applyFill="1" applyBorder="1" applyAlignment="1">
      <alignment horizontal="center" vertical="center" shrinkToFit="1"/>
    </xf>
    <xf numFmtId="0" fontId="24" fillId="0" borderId="0" xfId="0" applyFont="1" applyAlignment="1">
      <alignment vertical="center" wrapText="1"/>
    </xf>
    <xf numFmtId="0" fontId="24" fillId="2" borderId="0" xfId="0" applyFont="1" applyFill="1" applyAlignment="1">
      <alignment horizontal="center" vertical="center"/>
    </xf>
    <xf numFmtId="14" fontId="25" fillId="4" borderId="79" xfId="0" applyNumberFormat="1" applyFont="1" applyFill="1" applyBorder="1" applyAlignment="1" applyProtection="1">
      <alignment horizontal="center" vertical="center" shrinkToFit="1"/>
      <protection locked="0"/>
    </xf>
    <xf numFmtId="14" fontId="25" fillId="4" borderId="80" xfId="0" applyNumberFormat="1" applyFont="1" applyFill="1" applyBorder="1" applyAlignment="1" applyProtection="1">
      <alignment horizontal="center" vertical="center" shrinkToFit="1"/>
      <protection locked="0"/>
    </xf>
    <xf numFmtId="0" fontId="24" fillId="0" borderId="84" xfId="0" applyFont="1" applyBorder="1" applyAlignment="1">
      <alignment horizontal="center" vertical="center"/>
    </xf>
    <xf numFmtId="0" fontId="24" fillId="0" borderId="66" xfId="0" applyFont="1" applyBorder="1" applyAlignment="1">
      <alignment horizontal="center" vertical="center"/>
    </xf>
    <xf numFmtId="0" fontId="24" fillId="4" borderId="79" xfId="0" applyFont="1" applyFill="1" applyBorder="1" applyAlignment="1" applyProtection="1">
      <alignment horizontal="center" vertical="center" shrinkToFit="1"/>
      <protection locked="0"/>
    </xf>
    <xf numFmtId="0" fontId="24" fillId="4" borderId="81" xfId="0" applyFont="1" applyFill="1" applyBorder="1" applyAlignment="1" applyProtection="1">
      <alignment horizontal="center" vertical="center" shrinkToFit="1"/>
      <protection locked="0"/>
    </xf>
    <xf numFmtId="0" fontId="24" fillId="4" borderId="80" xfId="0" applyFont="1" applyFill="1" applyBorder="1" applyAlignment="1" applyProtection="1">
      <alignment horizontal="center" vertical="center" shrinkToFit="1"/>
      <protection locked="0"/>
    </xf>
    <xf numFmtId="14" fontId="25" fillId="4" borderId="81" xfId="0" applyNumberFormat="1" applyFont="1" applyFill="1" applyBorder="1" applyAlignment="1" applyProtection="1">
      <alignment horizontal="center" vertical="center" shrinkToFit="1"/>
      <protection locked="0"/>
    </xf>
    <xf numFmtId="0" fontId="24" fillId="4" borderId="82" xfId="0" applyFont="1" applyFill="1" applyBorder="1" applyAlignment="1" applyProtection="1">
      <alignment horizontal="left" vertical="center" wrapText="1"/>
      <protection locked="0"/>
    </xf>
    <xf numFmtId="0" fontId="24" fillId="4" borderId="67" xfId="0" applyFont="1" applyFill="1" applyBorder="1" applyAlignment="1" applyProtection="1">
      <alignment horizontal="left" vertical="center" wrapText="1"/>
      <protection locked="0"/>
    </xf>
    <xf numFmtId="0" fontId="24" fillId="4" borderId="83" xfId="0" applyFont="1" applyFill="1" applyBorder="1" applyAlignment="1" applyProtection="1">
      <alignment horizontal="left" vertical="center" wrapText="1"/>
      <protection locked="0"/>
    </xf>
    <xf numFmtId="0" fontId="24" fillId="4" borderId="84" xfId="0" applyFont="1" applyFill="1" applyBorder="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0" fontId="24" fillId="4" borderId="66" xfId="0" applyFont="1" applyFill="1" applyBorder="1" applyAlignment="1" applyProtection="1">
      <alignment horizontal="left" vertical="center" wrapText="1"/>
      <protection locked="0"/>
    </xf>
    <xf numFmtId="0" fontId="24" fillId="4" borderId="85" xfId="0" applyFont="1" applyFill="1" applyBorder="1" applyAlignment="1" applyProtection="1">
      <alignment horizontal="left" vertical="center" wrapText="1"/>
      <protection locked="0"/>
    </xf>
    <xf numFmtId="0" fontId="24" fillId="4" borderId="69" xfId="0" applyFont="1" applyFill="1" applyBorder="1" applyAlignment="1" applyProtection="1">
      <alignment horizontal="left" vertical="center" wrapText="1"/>
      <protection locked="0"/>
    </xf>
    <xf numFmtId="0" fontId="24" fillId="4" borderId="86" xfId="0" applyFont="1" applyFill="1" applyBorder="1" applyAlignment="1" applyProtection="1">
      <alignment horizontal="left" vertical="center" wrapText="1"/>
      <protection locked="0"/>
    </xf>
    <xf numFmtId="0" fontId="24" fillId="2" borderId="66" xfId="0" applyFont="1" applyFill="1" applyBorder="1" applyAlignment="1">
      <alignment horizontal="center" vertical="center"/>
    </xf>
    <xf numFmtId="14" fontId="24" fillId="4" borderId="79" xfId="0" applyNumberFormat="1" applyFont="1" applyFill="1" applyBorder="1" applyAlignment="1" applyProtection="1">
      <alignment horizontal="center" vertical="center" shrinkToFit="1"/>
      <protection locked="0"/>
    </xf>
    <xf numFmtId="14" fontId="24" fillId="4" borderId="80" xfId="0" applyNumberFormat="1" applyFont="1" applyFill="1" applyBorder="1" applyAlignment="1" applyProtection="1">
      <alignment horizontal="center" vertical="center" shrinkToFit="1"/>
      <protection locked="0"/>
    </xf>
    <xf numFmtId="0" fontId="20" fillId="4" borderId="79" xfId="0" applyFont="1" applyFill="1" applyBorder="1" applyAlignment="1" applyProtection="1">
      <alignment horizontal="center" vertical="center" shrinkToFit="1"/>
      <protection locked="0"/>
    </xf>
    <xf numFmtId="0" fontId="20" fillId="4" borderId="81" xfId="0" applyFont="1" applyFill="1" applyBorder="1" applyAlignment="1" applyProtection="1">
      <alignment horizontal="center" vertical="center" shrinkToFit="1"/>
      <protection locked="0"/>
    </xf>
    <xf numFmtId="0" fontId="20" fillId="4" borderId="80" xfId="0" applyFont="1" applyFill="1" applyBorder="1" applyAlignment="1" applyProtection="1">
      <alignment horizontal="center" vertical="center" shrinkToFit="1"/>
      <protection locked="0"/>
    </xf>
    <xf numFmtId="0" fontId="4" fillId="0" borderId="71" xfId="0" applyFont="1" applyBorder="1" applyAlignment="1">
      <alignment horizontal="left" vertical="center" wrapText="1" readingOrder="1"/>
    </xf>
    <xf numFmtId="0" fontId="4" fillId="0" borderId="72" xfId="0" applyFont="1" applyBorder="1" applyAlignment="1">
      <alignment horizontal="left" vertical="center" wrapText="1" readingOrder="1"/>
    </xf>
    <xf numFmtId="0" fontId="4" fillId="0" borderId="104" xfId="0" applyFont="1" applyBorder="1" applyAlignment="1">
      <alignment horizontal="left" vertical="center" wrapText="1" readingOrder="1"/>
    </xf>
    <xf numFmtId="0" fontId="32" fillId="0" borderId="128" xfId="0" applyFont="1" applyBorder="1" applyAlignment="1">
      <alignment horizontal="left" shrinkToFit="1"/>
    </xf>
    <xf numFmtId="0" fontId="32" fillId="0" borderId="129" xfId="0" applyFont="1" applyBorder="1" applyAlignment="1">
      <alignment horizontal="left" shrinkToFit="1"/>
    </xf>
    <xf numFmtId="0" fontId="32" fillId="0" borderId="130" xfId="0" applyFont="1" applyBorder="1" applyAlignment="1">
      <alignment horizontal="left" shrinkToFit="1"/>
    </xf>
    <xf numFmtId="0" fontId="32" fillId="0" borderId="131" xfId="0" applyFont="1" applyBorder="1" applyAlignment="1">
      <alignment horizontal="left" vertical="top" shrinkToFit="1"/>
    </xf>
    <xf numFmtId="0" fontId="32" fillId="0" borderId="132" xfId="0" applyFont="1" applyBorder="1" applyAlignment="1">
      <alignment horizontal="left" vertical="top" shrinkToFit="1"/>
    </xf>
    <xf numFmtId="0" fontId="32" fillId="0" borderId="133" xfId="0" applyFont="1" applyBorder="1" applyAlignment="1">
      <alignment horizontal="left" vertical="top" shrinkToFit="1"/>
    </xf>
    <xf numFmtId="0" fontId="24" fillId="0" borderId="134" xfId="0" applyFont="1" applyBorder="1" applyAlignment="1">
      <alignment vertical="center" wrapText="1"/>
    </xf>
    <xf numFmtId="0" fontId="24" fillId="0" borderId="135" xfId="0" applyFont="1" applyBorder="1" applyAlignment="1">
      <alignment vertical="center" wrapText="1"/>
    </xf>
    <xf numFmtId="0" fontId="24" fillId="0" borderId="136" xfId="0" applyFont="1" applyBorder="1" applyAlignment="1">
      <alignment vertical="center" wrapText="1"/>
    </xf>
    <xf numFmtId="0" fontId="4" fillId="0" borderId="136" xfId="0" applyFont="1" applyBorder="1" applyAlignment="1">
      <alignment horizontal="center" vertical="center" wrapText="1"/>
    </xf>
    <xf numFmtId="0" fontId="4" fillId="0" borderId="137"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37" xfId="0" applyFont="1" applyBorder="1" applyAlignment="1">
      <alignment vertical="center" wrapText="1"/>
    </xf>
    <xf numFmtId="0" fontId="4" fillId="4" borderId="101" xfId="0" applyFont="1" applyFill="1" applyBorder="1" applyAlignment="1" applyProtection="1">
      <alignment vertical="center" wrapText="1"/>
      <protection locked="0"/>
    </xf>
    <xf numFmtId="0" fontId="4" fillId="4" borderId="103" xfId="0" applyFont="1" applyFill="1" applyBorder="1" applyAlignment="1" applyProtection="1">
      <alignment vertical="center" wrapText="1"/>
      <protection locked="0"/>
    </xf>
    <xf numFmtId="0" fontId="4" fillId="4" borderId="68" xfId="0" applyFont="1" applyFill="1" applyBorder="1" applyAlignment="1" applyProtection="1">
      <alignment horizontal="center" vertical="center" wrapText="1"/>
      <protection locked="0"/>
    </xf>
    <xf numFmtId="0" fontId="4" fillId="4" borderId="72" xfId="0" applyFont="1" applyFill="1" applyBorder="1" applyAlignment="1" applyProtection="1">
      <alignment horizontal="center" vertical="center" wrapText="1"/>
      <protection locked="0"/>
    </xf>
    <xf numFmtId="0" fontId="4" fillId="4" borderId="99" xfId="0" applyFont="1" applyFill="1" applyBorder="1" applyAlignment="1" applyProtection="1">
      <alignment horizontal="center" vertical="center" wrapText="1"/>
      <protection locked="0"/>
    </xf>
    <xf numFmtId="0" fontId="4" fillId="4" borderId="100" xfId="0" applyFont="1" applyFill="1" applyBorder="1" applyAlignment="1" applyProtection="1">
      <alignment horizontal="center" vertical="center" wrapText="1"/>
      <protection locked="0"/>
    </xf>
    <xf numFmtId="0" fontId="25" fillId="0" borderId="44" xfId="0" applyFont="1" applyBorder="1" applyAlignment="1">
      <alignment horizontal="center" vertical="center" shrinkToFit="1"/>
    </xf>
    <xf numFmtId="0" fontId="25" fillId="0" borderId="47" xfId="0" applyFont="1" applyBorder="1" applyAlignment="1">
      <alignment horizontal="center" vertical="center" shrinkToFit="1"/>
    </xf>
    <xf numFmtId="14" fontId="24" fillId="4" borderId="114" xfId="0" applyNumberFormat="1" applyFont="1" applyFill="1" applyBorder="1" applyAlignment="1" applyProtection="1">
      <alignment horizontal="center" vertical="center" shrinkToFit="1"/>
      <protection locked="0"/>
    </xf>
    <xf numFmtId="14" fontId="24" fillId="4" borderId="115" xfId="0" applyNumberFormat="1" applyFont="1" applyFill="1" applyBorder="1" applyAlignment="1" applyProtection="1">
      <alignment horizontal="center" vertical="center" shrinkToFit="1"/>
      <protection locked="0"/>
    </xf>
    <xf numFmtId="14" fontId="24" fillId="4" borderId="116" xfId="0" applyNumberFormat="1" applyFont="1" applyFill="1" applyBorder="1" applyAlignment="1" applyProtection="1">
      <alignment horizontal="center" vertical="center" shrinkToFit="1"/>
      <protection locked="0"/>
    </xf>
    <xf numFmtId="0" fontId="24" fillId="2" borderId="84" xfId="0" applyFont="1" applyFill="1" applyBorder="1" applyAlignment="1">
      <alignment horizontal="center" vertical="center"/>
    </xf>
    <xf numFmtId="0" fontId="25" fillId="0" borderId="44" xfId="0" applyFont="1" applyBorder="1">
      <alignment vertical="center"/>
    </xf>
    <xf numFmtId="0" fontId="25" fillId="0" borderId="63" xfId="0" applyFont="1" applyBorder="1">
      <alignment vertical="center"/>
    </xf>
    <xf numFmtId="0" fontId="25" fillId="0" borderId="47" xfId="0" applyFont="1" applyBorder="1" applyAlignment="1">
      <alignment vertical="center" shrinkToFit="1"/>
    </xf>
    <xf numFmtId="0" fontId="25" fillId="0" borderId="64" xfId="0" applyFont="1" applyBorder="1" applyAlignment="1">
      <alignment vertical="center" shrinkToFit="1"/>
    </xf>
    <xf numFmtId="14" fontId="24" fillId="4" borderId="117" xfId="0" applyNumberFormat="1" applyFont="1" applyFill="1" applyBorder="1" applyAlignment="1" applyProtection="1">
      <alignment horizontal="center" vertical="center" shrinkToFit="1"/>
      <protection locked="0"/>
    </xf>
    <xf numFmtId="14" fontId="24" fillId="4" borderId="118" xfId="0" applyNumberFormat="1" applyFont="1" applyFill="1" applyBorder="1" applyAlignment="1" applyProtection="1">
      <alignment horizontal="center" vertical="center" shrinkToFit="1"/>
      <protection locked="0"/>
    </xf>
    <xf numFmtId="14" fontId="24" fillId="4" borderId="119" xfId="0" applyNumberFormat="1" applyFont="1" applyFill="1" applyBorder="1" applyAlignment="1" applyProtection="1">
      <alignment horizontal="center" vertical="center" shrinkToFit="1"/>
      <protection locked="0"/>
    </xf>
    <xf numFmtId="0" fontId="4" fillId="4" borderId="98" xfId="0" applyFont="1" applyFill="1" applyBorder="1" applyAlignment="1" applyProtection="1">
      <alignment horizontal="center" vertical="center" wrapText="1"/>
      <protection locked="0"/>
    </xf>
    <xf numFmtId="0" fontId="4" fillId="0" borderId="120" xfId="0" applyFont="1" applyBorder="1" applyAlignment="1">
      <alignment horizontal="center" vertical="center" wrapText="1" readingOrder="1"/>
    </xf>
    <xf numFmtId="0" fontId="4" fillId="0" borderId="78" xfId="0" applyFont="1" applyBorder="1" applyAlignment="1">
      <alignment horizontal="center" vertical="center" wrapText="1" readingOrder="1"/>
    </xf>
    <xf numFmtId="0" fontId="4" fillId="0" borderId="121" xfId="0" applyFont="1" applyBorder="1" applyAlignment="1">
      <alignment horizontal="center" vertical="center" wrapText="1" readingOrder="1"/>
    </xf>
    <xf numFmtId="0" fontId="4" fillId="0" borderId="124" xfId="0" applyFont="1" applyBorder="1" applyAlignment="1">
      <alignment horizontal="center" vertical="center" wrapText="1" readingOrder="1"/>
    </xf>
    <xf numFmtId="0" fontId="4" fillId="0" borderId="69" xfId="0" applyFont="1" applyBorder="1" applyAlignment="1">
      <alignment horizontal="center" vertical="center" wrapText="1" readingOrder="1"/>
    </xf>
    <xf numFmtId="0" fontId="4" fillId="0" borderId="125" xfId="0" applyFont="1" applyBorder="1" applyAlignment="1">
      <alignment horizontal="center" vertical="center" wrapText="1" readingOrder="1"/>
    </xf>
    <xf numFmtId="14" fontId="5" fillId="4" borderId="79" xfId="0" applyNumberFormat="1" applyFont="1" applyFill="1" applyBorder="1" applyAlignment="1" applyProtection="1">
      <alignment horizontal="center" vertical="center" shrinkToFit="1" readingOrder="1"/>
      <protection locked="0"/>
    </xf>
    <xf numFmtId="14" fontId="5" fillId="4" borderId="81" xfId="0" applyNumberFormat="1" applyFont="1" applyFill="1" applyBorder="1" applyAlignment="1" applyProtection="1">
      <alignment horizontal="center" vertical="center" shrinkToFit="1" readingOrder="1"/>
      <protection locked="0"/>
    </xf>
    <xf numFmtId="14" fontId="5" fillId="4" borderId="112" xfId="0" applyNumberFormat="1" applyFont="1" applyFill="1" applyBorder="1" applyAlignment="1" applyProtection="1">
      <alignment horizontal="center" vertical="center" shrinkToFit="1" readingOrder="1"/>
      <protection locked="0"/>
    </xf>
    <xf numFmtId="0" fontId="4" fillId="4" borderId="101" xfId="0" applyFont="1" applyFill="1" applyBorder="1" applyAlignment="1" applyProtection="1">
      <alignment horizontal="center" vertical="center" wrapText="1"/>
      <protection locked="0"/>
    </xf>
    <xf numFmtId="176" fontId="24" fillId="4" borderId="114" xfId="0" applyNumberFormat="1" applyFont="1" applyFill="1" applyBorder="1" applyAlignment="1" applyProtection="1">
      <alignment horizontal="center" vertical="center"/>
      <protection locked="0"/>
    </xf>
    <xf numFmtId="176" fontId="24" fillId="4" borderId="115" xfId="0" applyNumberFormat="1" applyFont="1" applyFill="1" applyBorder="1" applyAlignment="1" applyProtection="1">
      <alignment horizontal="center" vertical="center"/>
      <protection locked="0"/>
    </xf>
    <xf numFmtId="176" fontId="24" fillId="4" borderId="116" xfId="0" applyNumberFormat="1" applyFont="1" applyFill="1" applyBorder="1" applyAlignment="1" applyProtection="1">
      <alignment horizontal="center" vertical="center"/>
      <protection locked="0"/>
    </xf>
    <xf numFmtId="176" fontId="24" fillId="4" borderId="117" xfId="0" applyNumberFormat="1" applyFont="1" applyFill="1" applyBorder="1" applyAlignment="1" applyProtection="1">
      <alignment horizontal="center" vertical="center"/>
      <protection locked="0"/>
    </xf>
    <xf numFmtId="176" fontId="24" fillId="4" borderId="118" xfId="0" applyNumberFormat="1" applyFont="1" applyFill="1" applyBorder="1" applyAlignment="1" applyProtection="1">
      <alignment horizontal="center" vertical="center"/>
      <protection locked="0"/>
    </xf>
    <xf numFmtId="176" fontId="24" fillId="4" borderId="119" xfId="0" applyNumberFormat="1" applyFont="1" applyFill="1" applyBorder="1" applyAlignment="1" applyProtection="1">
      <alignment horizontal="center" vertical="center"/>
      <protection locked="0"/>
    </xf>
    <xf numFmtId="0" fontId="4" fillId="0" borderId="77" xfId="0" applyFont="1" applyBorder="1" applyAlignment="1">
      <alignment horizontal="center" vertical="center" wrapText="1" readingOrder="1"/>
    </xf>
    <xf numFmtId="0" fontId="4" fillId="0" borderId="122" xfId="0" applyFont="1" applyBorder="1" applyAlignment="1">
      <alignment horizontal="center" vertical="center" wrapText="1" readingOrder="1"/>
    </xf>
    <xf numFmtId="0" fontId="4" fillId="0" borderId="123" xfId="0" applyFont="1" applyBorder="1" applyAlignment="1">
      <alignment horizontal="center" vertical="center" wrapText="1" readingOrder="1"/>
    </xf>
    <xf numFmtId="0" fontId="24" fillId="4" borderId="114" xfId="0" applyFont="1" applyFill="1" applyBorder="1" applyAlignment="1" applyProtection="1">
      <alignment horizontal="center" vertical="center" shrinkToFit="1"/>
      <protection locked="0"/>
    </xf>
    <xf numFmtId="0" fontId="24" fillId="4" borderId="115" xfId="0" applyFont="1" applyFill="1" applyBorder="1" applyAlignment="1" applyProtection="1">
      <alignment horizontal="center" vertical="center" shrinkToFit="1"/>
      <protection locked="0"/>
    </xf>
    <xf numFmtId="0" fontId="24" fillId="4" borderId="116" xfId="0" applyFont="1" applyFill="1" applyBorder="1" applyAlignment="1" applyProtection="1">
      <alignment horizontal="center" vertical="center" shrinkToFit="1"/>
      <protection locked="0"/>
    </xf>
    <xf numFmtId="0" fontId="24" fillId="4" borderId="117" xfId="0" applyFont="1" applyFill="1" applyBorder="1" applyAlignment="1" applyProtection="1">
      <alignment horizontal="center" vertical="center" shrinkToFit="1"/>
      <protection locked="0"/>
    </xf>
    <xf numFmtId="0" fontId="24" fillId="4" borderId="118" xfId="0" applyFont="1" applyFill="1" applyBorder="1" applyAlignment="1" applyProtection="1">
      <alignment horizontal="center" vertical="center" shrinkToFit="1"/>
      <protection locked="0"/>
    </xf>
    <xf numFmtId="0" fontId="24" fillId="4" borderId="119" xfId="0" applyFont="1" applyFill="1" applyBorder="1" applyAlignment="1" applyProtection="1">
      <alignment horizontal="center" vertical="center" shrinkToFit="1"/>
      <protection locked="0"/>
    </xf>
    <xf numFmtId="0" fontId="24" fillId="0" borderId="115" xfId="0" applyFont="1" applyBorder="1" applyProtection="1">
      <alignment vertical="center"/>
      <protection locked="0"/>
    </xf>
    <xf numFmtId="0" fontId="24" fillId="0" borderId="116" xfId="0" applyFont="1" applyBorder="1" applyProtection="1">
      <alignment vertical="center"/>
      <protection locked="0"/>
    </xf>
    <xf numFmtId="0" fontId="26" fillId="4" borderId="82" xfId="0" applyFont="1" applyFill="1" applyBorder="1" applyAlignment="1">
      <alignment horizontal="center" vertical="center" shrinkToFit="1"/>
    </xf>
    <xf numFmtId="0" fontId="26" fillId="4" borderId="67" xfId="0" applyFont="1" applyFill="1" applyBorder="1" applyAlignment="1">
      <alignment horizontal="center" vertical="center" shrinkToFit="1"/>
    </xf>
    <xf numFmtId="0" fontId="26" fillId="4" borderId="83" xfId="0" applyFont="1" applyFill="1" applyBorder="1" applyAlignment="1">
      <alignment horizontal="center" vertical="center" shrinkToFit="1"/>
    </xf>
    <xf numFmtId="0" fontId="26" fillId="4" borderId="85" xfId="0" applyFont="1" applyFill="1" applyBorder="1" applyAlignment="1">
      <alignment horizontal="center" vertical="center" shrinkToFit="1"/>
    </xf>
    <xf numFmtId="0" fontId="26" fillId="4" borderId="69" xfId="0" applyFont="1" applyFill="1" applyBorder="1" applyAlignment="1">
      <alignment horizontal="center" vertical="center" shrinkToFit="1"/>
    </xf>
    <xf numFmtId="0" fontId="26" fillId="4" borderId="86" xfId="0" applyFont="1" applyFill="1" applyBorder="1" applyAlignment="1">
      <alignment horizontal="center" vertical="center" shrinkToFit="1"/>
    </xf>
    <xf numFmtId="0" fontId="4" fillId="4" borderId="105" xfId="0" applyFont="1" applyFill="1" applyBorder="1" applyAlignment="1" applyProtection="1">
      <alignment horizontal="center" vertical="center" wrapText="1"/>
      <protection locked="0"/>
    </xf>
    <xf numFmtId="0" fontId="4" fillId="4" borderId="106" xfId="0" applyFont="1" applyFill="1" applyBorder="1" applyAlignment="1" applyProtection="1">
      <alignment horizontal="center" vertical="center" wrapText="1"/>
      <protection locked="0"/>
    </xf>
    <xf numFmtId="0" fontId="4" fillId="4" borderId="107" xfId="0" applyFont="1" applyFill="1" applyBorder="1" applyAlignment="1" applyProtection="1">
      <alignment horizontal="center" vertical="center" wrapText="1"/>
      <protection locked="0"/>
    </xf>
    <xf numFmtId="0" fontId="4" fillId="4" borderId="108" xfId="0" applyFont="1" applyFill="1" applyBorder="1" applyAlignment="1" applyProtection="1">
      <alignment horizontal="center" vertical="center" wrapText="1"/>
      <protection locked="0"/>
    </xf>
    <xf numFmtId="0" fontId="4" fillId="4" borderId="109" xfId="0" applyFont="1" applyFill="1" applyBorder="1" applyAlignment="1" applyProtection="1">
      <alignment horizontal="center" vertical="center" wrapText="1"/>
      <protection locked="0"/>
    </xf>
    <xf numFmtId="0" fontId="4" fillId="4" borderId="110" xfId="0" applyFont="1" applyFill="1" applyBorder="1" applyAlignment="1" applyProtection="1">
      <alignment horizontal="center" vertical="center" wrapText="1"/>
      <protection locked="0"/>
    </xf>
    <xf numFmtId="0" fontId="4" fillId="4" borderId="105" xfId="0" applyFont="1" applyFill="1" applyBorder="1" applyAlignment="1" applyProtection="1">
      <alignment vertical="center" wrapText="1"/>
      <protection locked="0"/>
    </xf>
    <xf numFmtId="0" fontId="4" fillId="4" borderId="111" xfId="0" applyFont="1" applyFill="1" applyBorder="1" applyAlignment="1" applyProtection="1">
      <alignment vertical="center" wrapText="1"/>
      <protection locked="0"/>
    </xf>
    <xf numFmtId="0" fontId="4" fillId="0" borderId="113" xfId="0" applyFont="1" applyBorder="1" applyAlignment="1">
      <alignment horizontal="center" vertical="center" wrapText="1" readingOrder="1"/>
    </xf>
    <xf numFmtId="0" fontId="4" fillId="0" borderId="126" xfId="0" applyFont="1" applyBorder="1" applyAlignment="1">
      <alignment horizontal="center" vertical="center" wrapText="1" readingOrder="1"/>
    </xf>
    <xf numFmtId="0" fontId="4" fillId="0" borderId="127" xfId="0" applyFont="1" applyBorder="1" applyAlignment="1">
      <alignment horizontal="center" vertical="center" wrapText="1" readingOrder="1"/>
    </xf>
    <xf numFmtId="0" fontId="4" fillId="0" borderId="120"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121"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25" xfId="0" applyFont="1" applyBorder="1" applyAlignment="1">
      <alignment horizontal="center" vertical="center" wrapText="1"/>
    </xf>
    <xf numFmtId="0" fontId="4" fillId="4" borderId="96" xfId="0" applyFont="1" applyFill="1" applyBorder="1" applyAlignment="1" applyProtection="1">
      <alignment horizontal="center" vertical="center" wrapText="1"/>
      <protection locked="0"/>
    </xf>
    <xf numFmtId="0" fontId="4" fillId="4" borderId="102" xfId="0" applyFont="1" applyFill="1" applyBorder="1" applyAlignment="1" applyProtection="1">
      <alignment horizontal="center" vertical="center" wrapText="1"/>
      <protection locked="0"/>
    </xf>
    <xf numFmtId="0" fontId="4" fillId="0" borderId="87" xfId="0" applyFont="1" applyBorder="1" applyAlignment="1">
      <alignment vertical="center" wrapText="1"/>
    </xf>
    <xf numFmtId="0" fontId="39" fillId="9" borderId="88" xfId="0" applyFont="1" applyFill="1" applyBorder="1" applyAlignment="1">
      <alignment horizontal="center" vertical="center" wrapText="1" readingOrder="1"/>
    </xf>
    <xf numFmtId="0" fontId="39" fillId="9" borderId="89" xfId="0" applyFont="1" applyFill="1" applyBorder="1" applyAlignment="1">
      <alignment horizontal="center" vertical="center" wrapText="1" readingOrder="1"/>
    </xf>
    <xf numFmtId="0" fontId="4" fillId="0" borderId="71" xfId="0" applyFont="1" applyBorder="1" applyAlignment="1">
      <alignment vertical="center" wrapText="1" readingOrder="1"/>
    </xf>
    <xf numFmtId="0" fontId="4" fillId="0" borderId="72" xfId="0" applyFont="1" applyBorder="1" applyAlignment="1">
      <alignment vertical="center" wrapText="1" readingOrder="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2" xfId="0" applyFont="1" applyBorder="1" applyAlignment="1">
      <alignment horizontal="center" vertical="center" wrapText="1"/>
    </xf>
    <xf numFmtId="0" fontId="4" fillId="4" borderId="93" xfId="0" applyFont="1" applyFill="1" applyBorder="1" applyAlignment="1" applyProtection="1">
      <alignment horizontal="center" vertical="center" wrapText="1"/>
      <protection locked="0"/>
    </xf>
    <xf numFmtId="0" fontId="4" fillId="4" borderId="94" xfId="0" applyFont="1" applyFill="1" applyBorder="1" applyAlignment="1" applyProtection="1">
      <alignment horizontal="center" vertical="center" wrapText="1"/>
      <protection locked="0"/>
    </xf>
    <xf numFmtId="0" fontId="4" fillId="4" borderId="95" xfId="0" applyFont="1" applyFill="1" applyBorder="1" applyAlignment="1" applyProtection="1">
      <alignment horizontal="center" vertical="center" wrapText="1"/>
      <protection locked="0"/>
    </xf>
    <xf numFmtId="0" fontId="4" fillId="4" borderId="96" xfId="0" applyFont="1" applyFill="1" applyBorder="1" applyAlignment="1" applyProtection="1">
      <alignment vertical="center" wrapText="1"/>
      <protection locked="0"/>
    </xf>
    <xf numFmtId="0" fontId="4" fillId="4" borderId="97" xfId="0" applyFont="1" applyFill="1" applyBorder="1" applyAlignment="1" applyProtection="1">
      <alignment vertical="center" wrapText="1"/>
      <protection locked="0"/>
    </xf>
    <xf numFmtId="14" fontId="24" fillId="4" borderId="114" xfId="0" applyNumberFormat="1" applyFont="1" applyFill="1" applyBorder="1" applyAlignment="1">
      <alignment horizontal="center" vertical="center" shrinkToFit="1"/>
    </xf>
    <xf numFmtId="14" fontId="24" fillId="4" borderId="115" xfId="0" applyNumberFormat="1" applyFont="1" applyFill="1" applyBorder="1" applyAlignment="1">
      <alignment horizontal="center" vertical="center" shrinkToFit="1"/>
    </xf>
    <xf numFmtId="14" fontId="24" fillId="4" borderId="116" xfId="0" applyNumberFormat="1" applyFont="1" applyFill="1" applyBorder="1" applyAlignment="1">
      <alignment horizontal="center" vertical="center" shrinkToFit="1"/>
    </xf>
    <xf numFmtId="176" fontId="24" fillId="4" borderId="114" xfId="0" applyNumberFormat="1" applyFont="1" applyFill="1" applyBorder="1" applyAlignment="1">
      <alignment horizontal="center" vertical="center"/>
    </xf>
    <xf numFmtId="176" fontId="24" fillId="4" borderId="115" xfId="0" applyNumberFormat="1" applyFont="1" applyFill="1" applyBorder="1" applyAlignment="1">
      <alignment horizontal="center" vertical="center"/>
    </xf>
    <xf numFmtId="176" fontId="24" fillId="4" borderId="116" xfId="0" applyNumberFormat="1" applyFont="1" applyFill="1" applyBorder="1" applyAlignment="1">
      <alignment horizontal="center" vertical="center"/>
    </xf>
    <xf numFmtId="0" fontId="24" fillId="0" borderId="115" xfId="0" applyFont="1" applyBorder="1">
      <alignment vertical="center"/>
    </xf>
    <xf numFmtId="0" fontId="24" fillId="0" borderId="116" xfId="0" applyFont="1" applyBorder="1">
      <alignment vertical="center"/>
    </xf>
    <xf numFmtId="0" fontId="25" fillId="0" borderId="47" xfId="0" applyFont="1" applyBorder="1">
      <alignment vertical="center"/>
    </xf>
    <xf numFmtId="0" fontId="25" fillId="0" borderId="64" xfId="0" applyFont="1" applyBorder="1">
      <alignment vertical="center"/>
    </xf>
    <xf numFmtId="0" fontId="24" fillId="4" borderId="114" xfId="0" applyFont="1" applyFill="1" applyBorder="1" applyAlignment="1">
      <alignment horizontal="center" vertical="center" shrinkToFit="1"/>
    </xf>
    <xf numFmtId="0" fontId="24" fillId="4" borderId="115" xfId="0" applyFont="1" applyFill="1" applyBorder="1" applyAlignment="1">
      <alignment horizontal="center" vertical="center" shrinkToFit="1"/>
    </xf>
    <xf numFmtId="0" fontId="24" fillId="4" borderId="116" xfId="0" applyFont="1" applyFill="1" applyBorder="1" applyAlignment="1">
      <alignment horizontal="center" vertical="center" shrinkToFit="1"/>
    </xf>
    <xf numFmtId="0" fontId="24" fillId="4" borderId="117" xfId="0" applyFont="1" applyFill="1" applyBorder="1" applyAlignment="1">
      <alignment horizontal="center" vertical="center" shrinkToFit="1"/>
    </xf>
    <xf numFmtId="0" fontId="24" fillId="4" borderId="118" xfId="0" applyFont="1" applyFill="1" applyBorder="1" applyAlignment="1">
      <alignment horizontal="center" vertical="center" shrinkToFit="1"/>
    </xf>
    <xf numFmtId="0" fontId="24" fillId="4" borderId="119" xfId="0" applyFont="1" applyFill="1" applyBorder="1" applyAlignment="1">
      <alignment horizontal="center" vertical="center" shrinkToFit="1"/>
    </xf>
    <xf numFmtId="14" fontId="24" fillId="4" borderId="117" xfId="0" applyNumberFormat="1" applyFont="1" applyFill="1" applyBorder="1" applyAlignment="1">
      <alignment horizontal="center" vertical="center" shrinkToFit="1"/>
    </xf>
    <xf numFmtId="14" fontId="24" fillId="4" borderId="118" xfId="0" applyNumberFormat="1" applyFont="1" applyFill="1" applyBorder="1" applyAlignment="1">
      <alignment horizontal="center" vertical="center" shrinkToFit="1"/>
    </xf>
    <xf numFmtId="14" fontId="24" fillId="4" borderId="119" xfId="0" applyNumberFormat="1" applyFont="1" applyFill="1" applyBorder="1" applyAlignment="1">
      <alignment horizontal="center" vertical="center" shrinkToFit="1"/>
    </xf>
    <xf numFmtId="176" fontId="24" fillId="4" borderId="117" xfId="0" applyNumberFormat="1" applyFont="1" applyFill="1" applyBorder="1" applyAlignment="1">
      <alignment horizontal="center" vertical="center"/>
    </xf>
    <xf numFmtId="176" fontId="24" fillId="4" borderId="118" xfId="0" applyNumberFormat="1" applyFont="1" applyFill="1" applyBorder="1" applyAlignment="1">
      <alignment horizontal="center" vertical="center"/>
    </xf>
    <xf numFmtId="176" fontId="24" fillId="4" borderId="119" xfId="0" applyNumberFormat="1" applyFont="1" applyFill="1" applyBorder="1" applyAlignment="1">
      <alignment horizontal="center" vertical="center"/>
    </xf>
    <xf numFmtId="0" fontId="24" fillId="0" borderId="15" xfId="0" applyFont="1" applyBorder="1" applyAlignment="1">
      <alignment vertical="center" wrapText="1"/>
    </xf>
    <xf numFmtId="0" fontId="24" fillId="0" borderId="139" xfId="0" applyFont="1" applyBorder="1" applyAlignment="1">
      <alignment vertical="center" wrapText="1"/>
    </xf>
    <xf numFmtId="0" fontId="24" fillId="4" borderId="140" xfId="0" applyFont="1" applyFill="1" applyBorder="1" applyAlignment="1" applyProtection="1">
      <alignment vertical="center" wrapText="1"/>
      <protection locked="0"/>
    </xf>
    <xf numFmtId="0" fontId="24" fillId="4" borderId="141" xfId="0" applyFont="1" applyFill="1" applyBorder="1" applyAlignment="1" applyProtection="1">
      <alignment vertical="center" wrapText="1"/>
      <protection locked="0"/>
    </xf>
    <xf numFmtId="0" fontId="24" fillId="4" borderId="142" xfId="0" applyFont="1" applyFill="1" applyBorder="1" applyAlignment="1" applyProtection="1">
      <alignment vertical="center" wrapText="1"/>
      <protection locked="0"/>
    </xf>
    <xf numFmtId="0" fontId="24" fillId="0" borderId="16" xfId="0" applyFont="1" applyBorder="1" applyAlignment="1">
      <alignment vertical="center" wrapText="1"/>
    </xf>
    <xf numFmtId="0" fontId="24" fillId="0" borderId="143" xfId="0" applyFont="1" applyBorder="1" applyAlignment="1">
      <alignment vertical="center" wrapText="1"/>
    </xf>
    <xf numFmtId="0" fontId="24" fillId="4" borderId="79" xfId="0" applyFont="1" applyFill="1" applyBorder="1" applyAlignment="1" applyProtection="1">
      <alignment vertical="center" wrapText="1"/>
      <protection locked="0"/>
    </xf>
    <xf numFmtId="0" fontId="24" fillId="4" borderId="81" xfId="0" applyFont="1" applyFill="1" applyBorder="1" applyAlignment="1" applyProtection="1">
      <alignment vertical="center" wrapText="1"/>
      <protection locked="0"/>
    </xf>
    <xf numFmtId="0" fontId="24" fillId="4" borderId="80" xfId="0" applyFont="1" applyFill="1" applyBorder="1" applyAlignment="1" applyProtection="1">
      <alignment vertical="center" wrapText="1"/>
      <protection locked="0"/>
    </xf>
    <xf numFmtId="0" fontId="4" fillId="0" borderId="144" xfId="0" applyFont="1" applyBorder="1" applyAlignment="1">
      <alignment horizontal="center" vertical="center" wrapText="1" readingOrder="1"/>
    </xf>
    <xf numFmtId="0" fontId="4" fillId="0" borderId="0" xfId="0" applyFont="1" applyAlignment="1">
      <alignment horizontal="center" vertical="center" wrapText="1" readingOrder="1"/>
    </xf>
    <xf numFmtId="0" fontId="4" fillId="0" borderId="74" xfId="0" applyFont="1" applyBorder="1" applyAlignment="1">
      <alignment horizontal="center" vertical="center" wrapText="1" readingOrder="1"/>
    </xf>
    <xf numFmtId="0" fontId="24" fillId="0" borderId="37" xfId="0" applyFont="1" applyBorder="1" applyAlignment="1">
      <alignment vertical="center" wrapText="1"/>
    </xf>
    <xf numFmtId="0" fontId="24" fillId="0" borderId="145" xfId="0" applyFont="1" applyBorder="1" applyAlignment="1">
      <alignment vertical="center" wrapText="1"/>
    </xf>
    <xf numFmtId="0" fontId="4" fillId="4" borderId="146" xfId="0" applyFont="1" applyFill="1" applyBorder="1" applyAlignment="1" applyProtection="1">
      <alignment horizontal="center" vertical="center" wrapText="1"/>
      <protection locked="0"/>
    </xf>
    <xf numFmtId="0" fontId="4" fillId="0" borderId="148" xfId="0" applyFont="1" applyBorder="1" applyAlignment="1">
      <alignment horizontal="center" vertical="center" wrapText="1"/>
    </xf>
    <xf numFmtId="0" fontId="4" fillId="0" borderId="104" xfId="0" applyFont="1" applyBorder="1" applyAlignment="1">
      <alignment vertical="center" wrapText="1" readingOrder="1"/>
    </xf>
    <xf numFmtId="0" fontId="4" fillId="4" borderId="146" xfId="0" applyFont="1" applyFill="1" applyBorder="1" applyAlignment="1" applyProtection="1">
      <alignment vertical="center" wrapText="1"/>
      <protection locked="0"/>
    </xf>
    <xf numFmtId="0" fontId="4" fillId="4" borderId="94" xfId="0" applyFont="1" applyFill="1" applyBorder="1" applyAlignment="1" applyProtection="1">
      <alignment vertical="center" wrapText="1"/>
      <protection locked="0"/>
    </xf>
    <xf numFmtId="0" fontId="4" fillId="4" borderId="147" xfId="0" applyFont="1" applyFill="1" applyBorder="1" applyAlignment="1" applyProtection="1">
      <alignment vertical="center" wrapText="1"/>
      <protection locked="0"/>
    </xf>
    <xf numFmtId="0" fontId="4" fillId="4" borderId="68" xfId="0" applyFont="1" applyFill="1" applyBorder="1" applyAlignment="1" applyProtection="1">
      <alignment vertical="center" wrapText="1" shrinkToFit="1"/>
      <protection locked="0"/>
    </xf>
    <xf numFmtId="0" fontId="4" fillId="4" borderId="72" xfId="0" applyFont="1" applyFill="1" applyBorder="1" applyAlignment="1" applyProtection="1">
      <alignment vertical="center" wrapText="1" shrinkToFit="1"/>
      <protection locked="0"/>
    </xf>
    <xf numFmtId="0" fontId="4" fillId="4" borderId="104" xfId="0" applyFont="1" applyFill="1" applyBorder="1" applyAlignment="1" applyProtection="1">
      <alignment vertical="center" wrapText="1" shrinkToFit="1"/>
      <protection locked="0"/>
    </xf>
    <xf numFmtId="0" fontId="4" fillId="0" borderId="0" xfId="0" applyFont="1" applyAlignment="1">
      <alignment vertical="center" wrapText="1"/>
    </xf>
    <xf numFmtId="0" fontId="4" fillId="4" borderId="156" xfId="0" applyFont="1" applyFill="1" applyBorder="1" applyAlignment="1" applyProtection="1">
      <alignment horizontal="center" vertical="center" wrapText="1"/>
      <protection locked="0"/>
    </xf>
    <xf numFmtId="0" fontId="4" fillId="0" borderId="158" xfId="0" applyFont="1" applyBorder="1" applyAlignment="1">
      <alignment horizontal="center" vertical="center" wrapText="1"/>
    </xf>
    <xf numFmtId="0" fontId="4" fillId="0" borderId="157"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49" xfId="0" applyFont="1" applyBorder="1" applyAlignment="1">
      <alignment horizontal="center" vertical="center" wrapText="1"/>
    </xf>
    <xf numFmtId="0" fontId="4" fillId="0" borderId="157" xfId="0" applyFont="1" applyBorder="1" applyAlignment="1">
      <alignment vertical="center" wrapText="1"/>
    </xf>
    <xf numFmtId="0" fontId="24" fillId="0" borderId="0" xfId="0" applyFont="1" applyAlignment="1">
      <alignment horizontal="center" vertical="center"/>
    </xf>
    <xf numFmtId="0" fontId="4" fillId="0" borderId="0" xfId="0" applyFont="1" applyAlignment="1">
      <alignment horizontal="center" vertical="center" wrapText="1"/>
    </xf>
    <xf numFmtId="0" fontId="4" fillId="0" borderId="91" xfId="0" applyFont="1" applyBorder="1" applyAlignment="1">
      <alignment vertical="center" wrapText="1"/>
    </xf>
    <xf numFmtId="0" fontId="4" fillId="4" borderId="150" xfId="0" applyFont="1" applyFill="1" applyBorder="1" applyAlignment="1" applyProtection="1">
      <alignment horizontal="center" vertical="center" wrapText="1"/>
      <protection locked="0"/>
    </xf>
    <xf numFmtId="0" fontId="4" fillId="4" borderId="151" xfId="0" applyFont="1" applyFill="1" applyBorder="1" applyAlignment="1" applyProtection="1">
      <alignment horizontal="center" vertical="center" wrapText="1"/>
      <protection locked="0"/>
    </xf>
    <xf numFmtId="0" fontId="4" fillId="4" borderId="152" xfId="0" applyFont="1" applyFill="1" applyBorder="1" applyAlignment="1" applyProtection="1">
      <alignment horizontal="center" vertical="center" wrapText="1"/>
      <protection locked="0"/>
    </xf>
    <xf numFmtId="0" fontId="4" fillId="4" borderId="153" xfId="0" applyFont="1" applyFill="1" applyBorder="1" applyAlignment="1" applyProtection="1">
      <alignment horizontal="center" vertical="center" wrapText="1"/>
      <protection locked="0"/>
    </xf>
    <xf numFmtId="0" fontId="4" fillId="4" borderId="154" xfId="0" applyFont="1" applyFill="1" applyBorder="1" applyAlignment="1" applyProtection="1">
      <alignment horizontal="center" vertical="center" wrapText="1"/>
      <protection locked="0"/>
    </xf>
    <xf numFmtId="0" fontId="4" fillId="4" borderId="155" xfId="0" applyFont="1" applyFill="1" applyBorder="1" applyAlignment="1" applyProtection="1">
      <alignment horizontal="center" vertical="center" wrapText="1"/>
      <protection locked="0"/>
    </xf>
    <xf numFmtId="0" fontId="4" fillId="0" borderId="176" xfId="0" applyFont="1" applyBorder="1" applyAlignment="1">
      <alignment horizontal="center" vertical="center"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74" xfId="0" applyFont="1" applyBorder="1" applyAlignment="1">
      <alignment horizontal="center" vertical="center" wrapText="1"/>
    </xf>
    <xf numFmtId="0" fontId="4" fillId="0" borderId="175" xfId="0" applyFont="1" applyBorder="1" applyAlignment="1">
      <alignment horizontal="center" vertical="center" wrapText="1"/>
    </xf>
    <xf numFmtId="0" fontId="4" fillId="4" borderId="166" xfId="0" applyFont="1" applyFill="1" applyBorder="1" applyAlignment="1" applyProtection="1">
      <alignment horizontal="center" vertical="center" wrapText="1"/>
      <protection locked="0"/>
    </xf>
    <xf numFmtId="0" fontId="4" fillId="4" borderId="167" xfId="0" applyFont="1" applyFill="1" applyBorder="1" applyAlignment="1" applyProtection="1">
      <alignment horizontal="center" vertical="center" wrapText="1"/>
      <protection locked="0"/>
    </xf>
    <xf numFmtId="0" fontId="4" fillId="4" borderId="168" xfId="0" applyFont="1" applyFill="1" applyBorder="1" applyAlignment="1" applyProtection="1">
      <alignment horizontal="center" vertical="center" wrapText="1"/>
      <protection locked="0"/>
    </xf>
    <xf numFmtId="0" fontId="4" fillId="4" borderId="169" xfId="0" applyFont="1" applyFill="1" applyBorder="1" applyAlignment="1" applyProtection="1">
      <alignment horizontal="center" vertical="center" wrapText="1"/>
      <protection locked="0"/>
    </xf>
    <xf numFmtId="0" fontId="4" fillId="4" borderId="161" xfId="0" applyFont="1" applyFill="1" applyBorder="1" applyAlignment="1" applyProtection="1">
      <alignment horizontal="center" vertical="center" wrapText="1"/>
      <protection locked="0"/>
    </xf>
    <xf numFmtId="0" fontId="4" fillId="4" borderId="162" xfId="0" applyFont="1" applyFill="1" applyBorder="1" applyAlignment="1" applyProtection="1">
      <alignment horizontal="center" vertical="center" wrapText="1"/>
      <protection locked="0"/>
    </xf>
    <xf numFmtId="0" fontId="4" fillId="4" borderId="71" xfId="0" applyFont="1" applyFill="1" applyBorder="1" applyAlignment="1" applyProtection="1">
      <alignment horizontal="center" vertical="center" wrapText="1"/>
      <protection locked="0"/>
    </xf>
    <xf numFmtId="0" fontId="4" fillId="0" borderId="163"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0" xfId="0" applyFont="1" applyBorder="1" applyAlignment="1">
      <alignment horizontal="center" vertical="center" wrapText="1"/>
    </xf>
    <xf numFmtId="0" fontId="4" fillId="4" borderId="170" xfId="0" applyFont="1" applyFill="1" applyBorder="1" applyAlignment="1" applyProtection="1">
      <alignment vertical="center" wrapText="1"/>
      <protection locked="0"/>
    </xf>
    <xf numFmtId="0" fontId="4" fillId="4" borderId="171" xfId="0" applyFont="1" applyFill="1" applyBorder="1" applyAlignment="1" applyProtection="1">
      <alignment vertical="center" wrapText="1"/>
      <protection locked="0"/>
    </xf>
    <xf numFmtId="0" fontId="4" fillId="4" borderId="170"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0" borderId="101" xfId="0" applyFont="1" applyBorder="1" applyAlignment="1">
      <alignment vertical="center" wrapText="1"/>
    </xf>
    <xf numFmtId="0" fontId="4" fillId="0" borderId="175" xfId="0" applyFont="1" applyBorder="1" applyAlignment="1">
      <alignment vertical="center" wrapText="1"/>
    </xf>
    <xf numFmtId="0" fontId="4" fillId="0" borderId="177"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85" xfId="0" applyFont="1" applyBorder="1" applyAlignment="1">
      <alignment vertical="center" wrapText="1" readingOrder="1"/>
    </xf>
    <xf numFmtId="0" fontId="4" fillId="0" borderId="186" xfId="0" applyFont="1" applyBorder="1" applyAlignment="1">
      <alignment vertical="center" wrapText="1" readingOrder="1"/>
    </xf>
    <xf numFmtId="0" fontId="4" fillId="0" borderId="187" xfId="0" applyFont="1" applyBorder="1" applyAlignment="1">
      <alignment horizontal="center" vertical="center" wrapText="1"/>
    </xf>
    <xf numFmtId="0" fontId="4" fillId="0" borderId="183" xfId="0" applyFont="1" applyBorder="1" applyAlignment="1">
      <alignment horizontal="center" vertical="center" wrapText="1"/>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0" fontId="24" fillId="0" borderId="184" xfId="0" applyFont="1" applyBorder="1" applyAlignment="1">
      <alignment vertical="center" wrapText="1"/>
    </xf>
    <xf numFmtId="0" fontId="24" fillId="0" borderId="71" xfId="0" applyFont="1" applyBorder="1" applyAlignment="1">
      <alignment vertical="center" wrapText="1"/>
    </xf>
    <xf numFmtId="0" fontId="24" fillId="0" borderId="72" xfId="0" applyFont="1" applyBorder="1" applyAlignment="1">
      <alignment vertical="center" wrapText="1"/>
    </xf>
    <xf numFmtId="0" fontId="24" fillId="0" borderId="178" xfId="0" applyFont="1" applyBorder="1" applyAlignment="1">
      <alignment vertical="center" wrapText="1"/>
    </xf>
    <xf numFmtId="0" fontId="4" fillId="0" borderId="181" xfId="0" applyFont="1" applyBorder="1" applyAlignment="1">
      <alignment vertical="center" wrapText="1" readingOrder="1"/>
    </xf>
    <xf numFmtId="0" fontId="4" fillId="0" borderId="182" xfId="0" applyFont="1" applyBorder="1" applyAlignment="1">
      <alignment vertical="center" wrapText="1" readingOrder="1"/>
    </xf>
    <xf numFmtId="0" fontId="24" fillId="4" borderId="140" xfId="0" quotePrefix="1" applyFont="1" applyFill="1" applyBorder="1" applyAlignment="1" applyProtection="1">
      <alignment vertical="center" wrapText="1"/>
      <protection locked="0"/>
    </xf>
    <xf numFmtId="0" fontId="24" fillId="4" borderId="79" xfId="0" quotePrefix="1" applyFont="1" applyFill="1" applyBorder="1" applyAlignment="1" applyProtection="1">
      <alignment vertical="center" wrapText="1"/>
      <protection locked="0"/>
    </xf>
    <xf numFmtId="0" fontId="4" fillId="4" borderId="196" xfId="0" applyFont="1" applyFill="1" applyBorder="1" applyAlignment="1" applyProtection="1">
      <alignment horizontal="center" vertical="center" wrapText="1"/>
      <protection locked="0"/>
    </xf>
    <xf numFmtId="0" fontId="4" fillId="4" borderId="193" xfId="0" applyFont="1" applyFill="1" applyBorder="1" applyAlignment="1" applyProtection="1">
      <alignment horizontal="center" vertical="center" wrapText="1"/>
      <protection locked="0"/>
    </xf>
    <xf numFmtId="0" fontId="4" fillId="4" borderId="190" xfId="0" applyFont="1" applyFill="1" applyBorder="1" applyAlignment="1" applyProtection="1">
      <alignment horizontal="center" vertical="center" wrapText="1"/>
      <protection locked="0"/>
    </xf>
    <xf numFmtId="0" fontId="4" fillId="4" borderId="190" xfId="0" applyFont="1" applyFill="1" applyBorder="1" applyAlignment="1" applyProtection="1">
      <alignment vertical="center" wrapText="1"/>
      <protection locked="0"/>
    </xf>
    <xf numFmtId="0" fontId="4" fillId="4" borderId="191" xfId="0" applyFont="1" applyFill="1" applyBorder="1" applyAlignment="1" applyProtection="1">
      <alignment vertical="center" wrapText="1"/>
      <protection locked="0"/>
    </xf>
    <xf numFmtId="0" fontId="4" fillId="4" borderId="192" xfId="0" applyFont="1" applyFill="1" applyBorder="1" applyAlignment="1" applyProtection="1">
      <alignment horizontal="center" vertical="center" wrapText="1"/>
      <protection locked="0"/>
    </xf>
    <xf numFmtId="0" fontId="4" fillId="4" borderId="194" xfId="0" applyFont="1" applyFill="1" applyBorder="1" applyAlignment="1" applyProtection="1">
      <alignment horizontal="center" vertical="center" wrapText="1"/>
      <protection locked="0"/>
    </xf>
    <xf numFmtId="0" fontId="4" fillId="4" borderId="188" xfId="0" applyFont="1" applyFill="1" applyBorder="1" applyAlignment="1" applyProtection="1">
      <alignment horizontal="center" vertical="center" wrapText="1"/>
      <protection locked="0"/>
    </xf>
    <xf numFmtId="0" fontId="4" fillId="4" borderId="40" xfId="0" applyFont="1" applyFill="1" applyBorder="1" applyAlignment="1" applyProtection="1">
      <alignment horizontal="center" vertical="center" wrapText="1"/>
      <protection locked="0"/>
    </xf>
    <xf numFmtId="0" fontId="4" fillId="4" borderId="189" xfId="0" applyFont="1" applyFill="1" applyBorder="1" applyAlignment="1" applyProtection="1">
      <alignment horizontal="center" vertical="center" wrapText="1"/>
      <protection locked="0"/>
    </xf>
    <xf numFmtId="0" fontId="4" fillId="4" borderId="140" xfId="0" applyFont="1" applyFill="1" applyBorder="1" applyAlignment="1" applyProtection="1">
      <alignment horizontal="center" vertical="center" wrapText="1"/>
      <protection locked="0"/>
    </xf>
    <xf numFmtId="0" fontId="4" fillId="4" borderId="141" xfId="0" applyFont="1" applyFill="1" applyBorder="1" applyAlignment="1" applyProtection="1">
      <alignment horizontal="center" vertical="center" wrapText="1"/>
      <protection locked="0"/>
    </xf>
    <xf numFmtId="0" fontId="4" fillId="4" borderId="195" xfId="0" applyFont="1" applyFill="1" applyBorder="1" applyAlignment="1" applyProtection="1">
      <alignment horizontal="center" vertical="center" wrapText="1"/>
      <protection locked="0"/>
    </xf>
    <xf numFmtId="0" fontId="4" fillId="4" borderId="197" xfId="0" applyFont="1" applyFill="1" applyBorder="1" applyAlignment="1" applyProtection="1">
      <alignment horizontal="center" vertical="center" wrapText="1"/>
      <protection locked="0"/>
    </xf>
    <xf numFmtId="0" fontId="25" fillId="0" borderId="47" xfId="0" applyFont="1" applyBorder="1" applyAlignment="1">
      <alignment vertical="center" wrapText="1"/>
    </xf>
    <xf numFmtId="0" fontId="25" fillId="0" borderId="64" xfId="0" applyFont="1" applyBorder="1" applyAlignment="1">
      <alignment vertical="center" wrapText="1"/>
    </xf>
    <xf numFmtId="0" fontId="4" fillId="4" borderId="203" xfId="0" applyFont="1" applyFill="1" applyBorder="1" applyAlignment="1" applyProtection="1">
      <alignment horizontal="center" vertical="center" wrapText="1"/>
      <protection locked="0"/>
    </xf>
    <xf numFmtId="0" fontId="4" fillId="0" borderId="198" xfId="0" applyFont="1" applyBorder="1" applyAlignment="1">
      <alignment horizontal="center" vertical="center" wrapText="1"/>
    </xf>
    <xf numFmtId="0" fontId="4" fillId="0" borderId="199" xfId="0" applyFont="1" applyBorder="1" applyAlignment="1">
      <alignment horizontal="center" vertical="center" wrapText="1"/>
    </xf>
    <xf numFmtId="0" fontId="4" fillId="0" borderId="200" xfId="0" applyFont="1" applyBorder="1" applyAlignment="1">
      <alignment horizontal="center" vertical="center" wrapText="1"/>
    </xf>
    <xf numFmtId="0" fontId="4" fillId="0" borderId="201" xfId="0" applyFont="1" applyBorder="1" applyAlignment="1">
      <alignment horizontal="center" vertical="center" wrapText="1"/>
    </xf>
    <xf numFmtId="0" fontId="4" fillId="0" borderId="202" xfId="0" applyFont="1" applyBorder="1" applyAlignment="1">
      <alignment horizontal="center" vertical="center" wrapText="1"/>
    </xf>
    <xf numFmtId="0" fontId="4" fillId="0" borderId="202" xfId="0" applyFont="1" applyBorder="1" applyAlignment="1">
      <alignment vertical="center" wrapText="1"/>
    </xf>
    <xf numFmtId="0" fontId="25" fillId="0" borderId="47" xfId="0" applyFont="1" applyBorder="1" applyAlignment="1">
      <alignment vertical="center" wrapText="1" shrinkToFit="1"/>
    </xf>
    <xf numFmtId="0" fontId="0" fillId="0" borderId="47" xfId="0" applyBorder="1" applyAlignment="1">
      <alignment vertical="center" wrapText="1"/>
    </xf>
    <xf numFmtId="0" fontId="0" fillId="0" borderId="64" xfId="0" applyBorder="1" applyAlignment="1">
      <alignment vertical="center" wrapText="1"/>
    </xf>
    <xf numFmtId="0" fontId="0" fillId="0" borderId="72" xfId="0" applyBorder="1">
      <alignment vertical="center"/>
    </xf>
    <xf numFmtId="0" fontId="0" fillId="0" borderId="104" xfId="0" applyBorder="1">
      <alignment vertical="center"/>
    </xf>
    <xf numFmtId="0" fontId="4" fillId="0" borderId="204" xfId="0" applyFont="1" applyBorder="1" applyAlignment="1">
      <alignment horizontal="center" vertical="center" wrapText="1"/>
    </xf>
    <xf numFmtId="0" fontId="4" fillId="0" borderId="205" xfId="0" applyFont="1" applyBorder="1" applyAlignment="1">
      <alignment horizontal="center" vertical="center" wrapText="1"/>
    </xf>
    <xf numFmtId="0" fontId="4" fillId="0" borderId="206"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5" xfId="0" applyFont="1" applyBorder="1" applyAlignment="1">
      <alignment vertical="center" wrapText="1"/>
    </xf>
    <xf numFmtId="0" fontId="5" fillId="0" borderId="71" xfId="0" applyFont="1" applyBorder="1" applyAlignment="1">
      <alignment vertical="center" wrapText="1" readingOrder="1"/>
    </xf>
    <xf numFmtId="0" fontId="5" fillId="0" borderId="72" xfId="0" applyFont="1" applyBorder="1" applyAlignment="1">
      <alignment vertical="center" wrapText="1" readingOrder="1"/>
    </xf>
    <xf numFmtId="0" fontId="4" fillId="0" borderId="226" xfId="0" applyFont="1" applyBorder="1" applyAlignment="1">
      <alignment horizontal="center" vertical="center" wrapText="1"/>
    </xf>
    <xf numFmtId="0" fontId="4" fillId="0" borderId="227" xfId="0" applyFont="1" applyBorder="1" applyAlignment="1">
      <alignment horizontal="center" vertical="center" wrapText="1"/>
    </xf>
    <xf numFmtId="0" fontId="4" fillId="0" borderId="228" xfId="0" applyFont="1" applyBorder="1" applyAlignment="1">
      <alignment horizontal="center" vertical="center" wrapText="1"/>
    </xf>
    <xf numFmtId="0" fontId="4" fillId="0" borderId="222" xfId="0" applyFont="1" applyBorder="1" applyAlignment="1">
      <alignment horizontal="center" vertical="center" wrapText="1"/>
    </xf>
    <xf numFmtId="0" fontId="4" fillId="0" borderId="223" xfId="0" applyFont="1" applyBorder="1" applyAlignment="1">
      <alignment horizontal="center" vertical="center" wrapText="1"/>
    </xf>
    <xf numFmtId="0" fontId="4" fillId="0" borderId="224" xfId="0" applyFont="1" applyBorder="1" applyAlignment="1">
      <alignment horizontal="center" vertical="center" wrapText="1"/>
    </xf>
    <xf numFmtId="0" fontId="4" fillId="0" borderId="225" xfId="0" applyFont="1" applyBorder="1" applyAlignment="1">
      <alignment horizontal="center" vertical="center" wrapText="1"/>
    </xf>
    <xf numFmtId="0" fontId="4" fillId="0" borderId="207" xfId="0" applyFont="1" applyBorder="1" applyAlignment="1">
      <alignment horizontal="center" vertical="center" wrapText="1"/>
    </xf>
    <xf numFmtId="0" fontId="4" fillId="4" borderId="221" xfId="0" applyFont="1" applyFill="1" applyBorder="1" applyAlignment="1" applyProtection="1">
      <alignment horizontal="center" vertical="center" wrapText="1"/>
      <protection locked="0"/>
    </xf>
    <xf numFmtId="0" fontId="4" fillId="0" borderId="207" xfId="0" applyFont="1" applyBorder="1" applyAlignment="1">
      <alignment vertical="center" wrapText="1"/>
    </xf>
    <xf numFmtId="0" fontId="4" fillId="4" borderId="218" xfId="0" applyFont="1" applyFill="1" applyBorder="1" applyAlignment="1" applyProtection="1">
      <alignment vertical="center" wrapText="1"/>
      <protection locked="0"/>
    </xf>
    <xf numFmtId="0" fontId="4" fillId="4" borderId="219" xfId="0" applyFont="1" applyFill="1" applyBorder="1" applyAlignment="1" applyProtection="1">
      <alignment vertical="center" wrapText="1"/>
      <protection locked="0"/>
    </xf>
    <xf numFmtId="0" fontId="4" fillId="4" borderId="215" xfId="0" applyFont="1" applyFill="1" applyBorder="1" applyAlignment="1" applyProtection="1">
      <alignment horizontal="center" vertical="center" wrapText="1"/>
      <protection locked="0"/>
    </xf>
    <xf numFmtId="0" fontId="4" fillId="4" borderId="216" xfId="0" applyFont="1" applyFill="1" applyBorder="1" applyAlignment="1" applyProtection="1">
      <alignment horizontal="center" vertical="center" wrapText="1"/>
      <protection locked="0"/>
    </xf>
    <xf numFmtId="0" fontId="4" fillId="4" borderId="87" xfId="0" applyFont="1" applyFill="1" applyBorder="1" applyAlignment="1" applyProtection="1">
      <alignment horizontal="center" vertical="center" wrapText="1"/>
      <protection locked="0"/>
    </xf>
    <xf numFmtId="0" fontId="4" fillId="4" borderId="220" xfId="0" applyFont="1" applyFill="1" applyBorder="1" applyAlignment="1" applyProtection="1">
      <alignment horizontal="center" vertical="center" wrapText="1"/>
      <protection locked="0"/>
    </xf>
    <xf numFmtId="0" fontId="4" fillId="4" borderId="218" xfId="0" applyFont="1" applyFill="1" applyBorder="1" applyAlignment="1" applyProtection="1">
      <alignment horizontal="center" vertical="center" wrapText="1"/>
      <protection locked="0"/>
    </xf>
    <xf numFmtId="0" fontId="4" fillId="4" borderId="87" xfId="0" applyFont="1" applyFill="1" applyBorder="1" applyAlignment="1" applyProtection="1">
      <alignment vertical="center" wrapText="1"/>
      <protection locked="0"/>
    </xf>
    <xf numFmtId="0" fontId="4" fillId="4" borderId="217" xfId="0" applyFont="1" applyFill="1" applyBorder="1" applyAlignment="1" applyProtection="1">
      <alignment vertical="center" wrapText="1"/>
      <protection locked="0"/>
    </xf>
    <xf numFmtId="0" fontId="4" fillId="4" borderId="211" xfId="0" applyFont="1" applyFill="1" applyBorder="1" applyAlignment="1" applyProtection="1">
      <alignment horizontal="center" vertical="center" wrapText="1"/>
      <protection locked="0"/>
    </xf>
    <xf numFmtId="0" fontId="4" fillId="4" borderId="212" xfId="0" applyFont="1" applyFill="1" applyBorder="1" applyAlignment="1" applyProtection="1">
      <alignment horizontal="center" vertical="center" wrapText="1"/>
      <protection locked="0"/>
    </xf>
    <xf numFmtId="0" fontId="4" fillId="4" borderId="213" xfId="0" applyFont="1" applyFill="1" applyBorder="1" applyAlignment="1" applyProtection="1">
      <alignment horizontal="center" vertical="center" wrapText="1"/>
      <protection locked="0"/>
    </xf>
    <xf numFmtId="0" fontId="4" fillId="4" borderId="157" xfId="0" applyFont="1" applyFill="1" applyBorder="1" applyAlignment="1" applyProtection="1">
      <alignment horizontal="center" vertical="center" wrapText="1"/>
      <protection locked="0"/>
    </xf>
    <xf numFmtId="0" fontId="4" fillId="4" borderId="157" xfId="0" applyFont="1" applyFill="1" applyBorder="1" applyAlignment="1" applyProtection="1">
      <alignment vertical="center" wrapText="1"/>
      <protection locked="0"/>
    </xf>
    <xf numFmtId="0" fontId="4" fillId="4" borderId="214" xfId="0" applyFont="1" applyFill="1" applyBorder="1" applyAlignment="1" applyProtection="1">
      <alignment vertical="center" wrapText="1"/>
      <protection locked="0"/>
    </xf>
    <xf numFmtId="0" fontId="4" fillId="0" borderId="126" xfId="0" applyFont="1" applyBorder="1" applyAlignment="1">
      <alignment vertical="center" wrapText="1" readingOrder="1"/>
    </xf>
    <xf numFmtId="0" fontId="4" fillId="0" borderId="127" xfId="0" applyFont="1" applyBorder="1" applyAlignment="1">
      <alignment vertical="center" wrapText="1" readingOrder="1"/>
    </xf>
    <xf numFmtId="0" fontId="4" fillId="4" borderId="208" xfId="0" applyFont="1" applyFill="1" applyBorder="1" applyAlignment="1" applyProtection="1">
      <alignment horizontal="center" vertical="center" wrapText="1"/>
      <protection locked="0"/>
    </xf>
    <xf numFmtId="0" fontId="4" fillId="4" borderId="209" xfId="0" applyFont="1" applyFill="1" applyBorder="1" applyAlignment="1" applyProtection="1">
      <alignment horizontal="center" vertical="center" wrapText="1"/>
      <protection locked="0"/>
    </xf>
    <xf numFmtId="0" fontId="4" fillId="4" borderId="207" xfId="0" applyFont="1" applyFill="1" applyBorder="1" applyAlignment="1" applyProtection="1">
      <alignment vertical="center" wrapText="1"/>
      <protection locked="0"/>
    </xf>
    <xf numFmtId="0" fontId="4" fillId="4" borderId="210" xfId="0" applyFont="1" applyFill="1" applyBorder="1" applyAlignment="1" applyProtection="1">
      <alignment vertical="center" wrapText="1"/>
      <protection locked="0"/>
    </xf>
    <xf numFmtId="0" fontId="4" fillId="4" borderId="207" xfId="0" applyFont="1" applyFill="1" applyBorder="1" applyAlignment="1" applyProtection="1">
      <alignment horizontal="center" vertical="center" wrapText="1"/>
      <protection locked="0"/>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99" xfId="0" applyFont="1" applyBorder="1" applyAlignment="1">
      <alignment vertical="center" wrapText="1" readingOrder="1"/>
    </xf>
    <xf numFmtId="0" fontId="4" fillId="0" borderId="74" xfId="0" applyFont="1" applyBorder="1" applyAlignment="1">
      <alignment horizontal="center" vertical="center" wrapText="1"/>
    </xf>
    <xf numFmtId="0" fontId="4" fillId="0" borderId="144" xfId="0" applyFont="1" applyBorder="1" applyAlignment="1">
      <alignment horizontal="center" vertical="center" wrapText="1"/>
    </xf>
    <xf numFmtId="0" fontId="4" fillId="0" borderId="236" xfId="0" applyFont="1" applyBorder="1" applyAlignment="1">
      <alignment horizontal="center" vertical="center" wrapText="1"/>
    </xf>
    <xf numFmtId="0" fontId="4" fillId="0" borderId="237" xfId="0" applyFont="1" applyBorder="1" applyAlignment="1">
      <alignment horizontal="center" vertical="center" wrapText="1"/>
    </xf>
    <xf numFmtId="0" fontId="4" fillId="0" borderId="229" xfId="0" applyFont="1" applyBorder="1" applyAlignment="1">
      <alignment horizontal="center" vertical="center" wrapText="1"/>
    </xf>
    <xf numFmtId="0" fontId="0" fillId="0" borderId="40" xfId="0" applyBorder="1" applyProtection="1">
      <alignment vertical="center"/>
      <protection locked="0"/>
    </xf>
    <xf numFmtId="0" fontId="0" fillId="0" borderId="189" xfId="0" applyBorder="1" applyProtection="1">
      <alignment vertical="center"/>
      <protection locked="0"/>
    </xf>
    <xf numFmtId="0" fontId="4" fillId="0" borderId="230" xfId="0" applyFont="1" applyBorder="1" applyAlignment="1">
      <alignment vertical="center" wrapText="1"/>
    </xf>
    <xf numFmtId="0" fontId="4" fillId="0" borderId="229" xfId="0" applyFont="1" applyBorder="1" applyAlignment="1">
      <alignment vertical="center" wrapText="1"/>
    </xf>
    <xf numFmtId="0" fontId="4" fillId="4" borderId="231"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232" xfId="0" applyFont="1" applyFill="1" applyBorder="1" applyAlignment="1" applyProtection="1">
      <alignment horizontal="center" vertical="center" wrapText="1"/>
      <protection locked="0"/>
    </xf>
    <xf numFmtId="0" fontId="4" fillId="4" borderId="70" xfId="0" applyFont="1" applyFill="1" applyBorder="1" applyAlignment="1" applyProtection="1">
      <alignment horizontal="center" vertical="center" wrapText="1"/>
      <protection locked="0"/>
    </xf>
    <xf numFmtId="0" fontId="4" fillId="4" borderId="182" xfId="0" applyFont="1" applyFill="1" applyBorder="1" applyAlignment="1" applyProtection="1">
      <alignment horizontal="center" vertical="center" wrapText="1"/>
      <protection locked="0"/>
    </xf>
    <xf numFmtId="0" fontId="4" fillId="4" borderId="233" xfId="0" applyFont="1" applyFill="1" applyBorder="1" applyAlignment="1" applyProtection="1">
      <alignment horizontal="center" vertical="center" wrapText="1"/>
      <protection locked="0"/>
    </xf>
    <xf numFmtId="0" fontId="4" fillId="4" borderId="234" xfId="0" applyFont="1" applyFill="1" applyBorder="1" applyAlignment="1" applyProtection="1">
      <alignment horizontal="center" vertical="center" wrapText="1"/>
      <protection locked="0"/>
    </xf>
    <xf numFmtId="0" fontId="4" fillId="4" borderId="234" xfId="0" applyFont="1" applyFill="1" applyBorder="1" applyAlignment="1" applyProtection="1">
      <alignment vertical="center" wrapText="1"/>
      <protection locked="0"/>
    </xf>
    <xf numFmtId="0" fontId="4" fillId="4" borderId="235" xfId="0" applyFont="1" applyFill="1" applyBorder="1" applyAlignment="1" applyProtection="1">
      <alignment vertical="center" wrapText="1"/>
      <protection locked="0"/>
    </xf>
    <xf numFmtId="0" fontId="4" fillId="0" borderId="241" xfId="0" applyFont="1" applyBorder="1" applyAlignment="1">
      <alignment horizontal="center" vertical="center" wrapText="1"/>
    </xf>
    <xf numFmtId="0" fontId="4" fillId="0" borderId="240" xfId="0" applyFont="1" applyBorder="1" applyAlignment="1">
      <alignment horizontal="center" vertical="center" wrapText="1"/>
    </xf>
    <xf numFmtId="0" fontId="4" fillId="0" borderId="185" xfId="0" applyFont="1" applyBorder="1" applyAlignment="1">
      <alignment horizontal="center" vertical="center" wrapText="1"/>
    </xf>
    <xf numFmtId="0" fontId="4" fillId="0" borderId="238" xfId="0" applyFont="1" applyBorder="1" applyAlignment="1">
      <alignment vertical="center" wrapText="1"/>
    </xf>
    <xf numFmtId="0" fontId="4" fillId="0" borderId="23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32" fillId="0" borderId="131" xfId="0" applyFont="1" applyBorder="1" applyAlignment="1">
      <alignment horizontal="left" vertical="top"/>
    </xf>
    <xf numFmtId="0" fontId="32" fillId="0" borderId="132" xfId="0" applyFont="1" applyBorder="1" applyAlignment="1">
      <alignment horizontal="left" vertical="top"/>
    </xf>
    <xf numFmtId="0" fontId="32" fillId="0" borderId="133" xfId="0" applyFont="1" applyBorder="1" applyAlignment="1">
      <alignment horizontal="left" vertical="top"/>
    </xf>
    <xf numFmtId="0" fontId="4" fillId="0" borderId="243" xfId="0" applyFont="1" applyBorder="1" applyAlignment="1">
      <alignment horizontal="center" vertical="center" wrapText="1"/>
    </xf>
    <xf numFmtId="0" fontId="33" fillId="0" borderId="71" xfId="0" applyFont="1" applyBorder="1" applyAlignment="1">
      <alignment vertical="center" wrapText="1"/>
    </xf>
    <xf numFmtId="0" fontId="33" fillId="0" borderId="72" xfId="0" applyFont="1" applyBorder="1" applyAlignment="1">
      <alignment vertical="center" wrapText="1"/>
    </xf>
    <xf numFmtId="0" fontId="4" fillId="0" borderId="242" xfId="0" applyFont="1" applyBorder="1" applyAlignment="1">
      <alignment horizontal="center" vertical="center" wrapText="1"/>
    </xf>
    <xf numFmtId="0" fontId="4" fillId="0" borderId="244" xfId="0" applyFont="1" applyBorder="1" applyAlignment="1">
      <alignment horizontal="center" vertical="center" wrapText="1"/>
    </xf>
    <xf numFmtId="0" fontId="4" fillId="0" borderId="245" xfId="0" applyFont="1" applyBorder="1" applyAlignment="1">
      <alignment horizontal="center" vertical="center" wrapText="1"/>
    </xf>
    <xf numFmtId="0" fontId="4" fillId="0" borderId="246" xfId="0" applyFont="1" applyBorder="1" applyAlignment="1">
      <alignment horizontal="center" vertical="center" wrapText="1"/>
    </xf>
    <xf numFmtId="0" fontId="4" fillId="0" borderId="247" xfId="0" applyFont="1" applyBorder="1" applyAlignment="1">
      <alignment horizontal="center" vertical="center" wrapText="1"/>
    </xf>
    <xf numFmtId="0" fontId="4" fillId="0" borderId="248" xfId="0" applyFont="1" applyBorder="1" applyAlignment="1">
      <alignment vertical="center" wrapText="1"/>
    </xf>
    <xf numFmtId="0" fontId="24" fillId="0" borderId="181" xfId="0" applyFont="1" applyBorder="1" applyAlignment="1" applyProtection="1">
      <alignment vertical="center" wrapText="1"/>
      <protection hidden="1"/>
    </xf>
    <xf numFmtId="0" fontId="24" fillId="0" borderId="182" xfId="0" applyFont="1" applyBorder="1" applyAlignment="1" applyProtection="1">
      <alignment vertical="center" wrapText="1"/>
      <protection hidden="1"/>
    </xf>
    <xf numFmtId="0" fontId="24" fillId="0" borderId="249" xfId="0" applyFont="1" applyBorder="1" applyAlignment="1" applyProtection="1">
      <alignment vertical="center" wrapText="1"/>
      <protection hidden="1"/>
    </xf>
    <xf numFmtId="0" fontId="4" fillId="0" borderId="249" xfId="0" applyFont="1" applyBorder="1" applyAlignment="1" applyProtection="1">
      <alignment horizontal="center" vertical="center" wrapText="1"/>
      <protection hidden="1"/>
    </xf>
    <xf numFmtId="0" fontId="4" fillId="0" borderId="234" xfId="0" applyFont="1" applyBorder="1" applyAlignment="1" applyProtection="1">
      <alignment horizontal="center" vertical="center" wrapText="1"/>
      <protection hidden="1"/>
    </xf>
    <xf numFmtId="0" fontId="4" fillId="0" borderId="250" xfId="0" applyFont="1" applyBorder="1" applyAlignment="1" applyProtection="1">
      <alignment horizontal="center" vertical="center" wrapText="1"/>
      <protection hidden="1"/>
    </xf>
    <xf numFmtId="0" fontId="4" fillId="0" borderId="234" xfId="0" applyFont="1" applyBorder="1" applyAlignment="1" applyProtection="1">
      <alignment vertical="center" wrapText="1"/>
      <protection hidden="1"/>
    </xf>
    <xf numFmtId="0" fontId="24" fillId="0" borderId="78" xfId="0" applyFont="1" applyBorder="1" applyAlignment="1" applyProtection="1">
      <alignment vertical="center" wrapText="1"/>
      <protection hidden="1"/>
    </xf>
    <xf numFmtId="0" fontId="4" fillId="0" borderId="78" xfId="0" applyFont="1" applyBorder="1" applyAlignment="1" applyProtection="1">
      <alignment horizontal="center" vertical="center" wrapText="1"/>
      <protection hidden="1"/>
    </xf>
    <xf numFmtId="0" fontId="4" fillId="0" borderId="78" xfId="0" applyFont="1" applyBorder="1" applyAlignment="1" applyProtection="1">
      <alignment vertical="center" wrapText="1"/>
      <protection hidden="1"/>
    </xf>
    <xf numFmtId="0" fontId="4" fillId="0" borderId="71" xfId="0" applyFont="1" applyBorder="1" applyAlignment="1" applyProtection="1">
      <alignment vertical="center" wrapText="1" readingOrder="1"/>
      <protection hidden="1"/>
    </xf>
    <xf numFmtId="0" fontId="4" fillId="0" borderId="72" xfId="0" applyFont="1" applyBorder="1" applyAlignment="1" applyProtection="1">
      <alignment vertical="center" wrapText="1" readingOrder="1"/>
      <protection hidden="1"/>
    </xf>
    <xf numFmtId="0" fontId="4" fillId="0" borderId="148" xfId="0" applyFont="1" applyBorder="1" applyAlignment="1" applyProtection="1">
      <alignment horizontal="center" vertical="center" wrapText="1"/>
      <protection hidden="1"/>
    </xf>
    <xf numFmtId="0" fontId="4" fillId="0" borderId="87" xfId="0" applyFont="1" applyBorder="1" applyAlignment="1" applyProtection="1">
      <alignment horizontal="center" vertical="center" wrapText="1"/>
      <protection hidden="1"/>
    </xf>
    <xf numFmtId="0" fontId="4" fillId="0" borderId="92" xfId="0" applyFont="1" applyBorder="1" applyAlignment="1" applyProtection="1">
      <alignment horizontal="center" vertical="center" wrapText="1"/>
      <protection hidden="1"/>
    </xf>
    <xf numFmtId="0" fontId="4" fillId="0" borderId="87" xfId="0" applyFont="1" applyBorder="1" applyAlignment="1" applyProtection="1">
      <alignment vertical="center" wrapText="1"/>
      <protection hidden="1"/>
    </xf>
    <xf numFmtId="0" fontId="4" fillId="0" borderId="158" xfId="0" applyFont="1" applyBorder="1" applyAlignment="1" applyProtection="1">
      <alignment horizontal="center" vertical="center" wrapText="1"/>
      <protection hidden="1"/>
    </xf>
    <xf numFmtId="0" fontId="4" fillId="0" borderId="157" xfId="0" applyFont="1" applyBorder="1" applyAlignment="1" applyProtection="1">
      <alignment horizontal="center" vertical="center" wrapText="1"/>
      <protection hidden="1"/>
    </xf>
    <xf numFmtId="0" fontId="4" fillId="0" borderId="159" xfId="0" applyFont="1" applyBorder="1" applyAlignment="1" applyProtection="1">
      <alignment horizontal="center" vertical="center" wrapText="1"/>
      <protection hidden="1"/>
    </xf>
    <xf numFmtId="0" fontId="4" fillId="0" borderId="157" xfId="0" applyFont="1" applyBorder="1" applyAlignment="1" applyProtection="1">
      <alignment vertical="center" wrapText="1"/>
      <protection hidden="1"/>
    </xf>
    <xf numFmtId="0" fontId="4" fillId="0" borderId="71" xfId="0" applyFont="1" applyBorder="1" applyAlignment="1" applyProtection="1">
      <alignment horizontal="left" vertical="center" wrapText="1" readingOrder="1"/>
      <protection hidden="1"/>
    </xf>
    <xf numFmtId="0" fontId="4" fillId="0" borderId="72" xfId="0" applyFont="1" applyBorder="1" applyAlignment="1" applyProtection="1">
      <alignment horizontal="left" vertical="center" wrapText="1" readingOrder="1"/>
      <protection hidden="1"/>
    </xf>
    <xf numFmtId="0" fontId="4" fillId="4" borderId="197" xfId="0" applyFont="1" applyFill="1" applyBorder="1" applyAlignment="1" applyProtection="1">
      <alignment horizontal="center" vertical="center" wrapText="1"/>
      <protection locked="0" hidden="1"/>
    </xf>
    <xf numFmtId="0" fontId="4" fillId="4" borderId="94" xfId="0" applyFont="1" applyFill="1" applyBorder="1" applyAlignment="1" applyProtection="1">
      <alignment horizontal="center" vertical="center" wrapText="1"/>
      <protection locked="0" hidden="1"/>
    </xf>
    <xf numFmtId="0" fontId="4" fillId="4" borderId="95" xfId="0" applyFont="1" applyFill="1" applyBorder="1" applyAlignment="1" applyProtection="1">
      <alignment horizontal="center" vertical="center" wrapText="1"/>
      <protection locked="0" hidden="1"/>
    </xf>
    <xf numFmtId="0" fontId="4" fillId="4" borderId="146" xfId="0" applyFont="1" applyFill="1" applyBorder="1" applyAlignment="1" applyProtection="1">
      <alignment horizontal="center" vertical="center" wrapText="1"/>
      <protection locked="0" hidden="1"/>
    </xf>
    <xf numFmtId="0" fontId="4" fillId="4" borderId="96" xfId="0" applyFont="1" applyFill="1" applyBorder="1" applyAlignment="1" applyProtection="1">
      <alignment vertical="center" wrapText="1"/>
      <protection locked="0" hidden="1"/>
    </xf>
    <xf numFmtId="0" fontId="4" fillId="4" borderId="97" xfId="0" applyFont="1" applyFill="1" applyBorder="1" applyAlignment="1" applyProtection="1">
      <alignment vertical="center" wrapText="1"/>
      <protection locked="0" hidden="1"/>
    </xf>
    <xf numFmtId="0" fontId="4" fillId="0" borderId="90" xfId="0" applyFont="1" applyBorder="1" applyAlignment="1" applyProtection="1">
      <alignment horizontal="center" vertical="center" wrapText="1"/>
      <protection hidden="1"/>
    </xf>
    <xf numFmtId="0" fontId="4" fillId="0" borderId="91" xfId="0" applyFont="1" applyBorder="1" applyAlignment="1" applyProtection="1">
      <alignment horizontal="center" vertical="center" wrapText="1"/>
      <protection hidden="1"/>
    </xf>
    <xf numFmtId="0" fontId="4" fillId="0" borderId="149" xfId="0" applyFont="1" applyBorder="1" applyAlignment="1" applyProtection="1">
      <alignment horizontal="center" vertical="center" wrapText="1"/>
      <protection hidden="1"/>
    </xf>
    <xf numFmtId="0" fontId="4" fillId="0" borderId="91" xfId="0" applyFont="1" applyBorder="1" applyAlignment="1" applyProtection="1">
      <alignment vertical="center" wrapText="1"/>
      <protection hidden="1"/>
    </xf>
    <xf numFmtId="0" fontId="4" fillId="4" borderId="98" xfId="0" applyFont="1" applyFill="1" applyBorder="1" applyAlignment="1" applyProtection="1">
      <alignment horizontal="center" vertical="center" wrapText="1"/>
      <protection locked="0" hidden="1"/>
    </xf>
    <xf numFmtId="0" fontId="4" fillId="4" borderId="72" xfId="0" applyFont="1" applyFill="1" applyBorder="1" applyAlignment="1" applyProtection="1">
      <alignment horizontal="center" vertical="center" wrapText="1"/>
      <protection locked="0" hidden="1"/>
    </xf>
    <xf numFmtId="0" fontId="4" fillId="4" borderId="99" xfId="0" applyFont="1" applyFill="1" applyBorder="1" applyAlignment="1" applyProtection="1">
      <alignment horizontal="center" vertical="center" wrapText="1"/>
      <protection locked="0" hidden="1"/>
    </xf>
    <xf numFmtId="0" fontId="4" fillId="4" borderId="68" xfId="0" applyFont="1" applyFill="1" applyBorder="1" applyAlignment="1" applyProtection="1">
      <alignment horizontal="center" vertical="center" wrapText="1"/>
      <protection locked="0" hidden="1"/>
    </xf>
    <xf numFmtId="0" fontId="4" fillId="4" borderId="101" xfId="0" applyFont="1" applyFill="1" applyBorder="1" applyAlignment="1" applyProtection="1">
      <alignment vertical="center" wrapText="1"/>
      <protection locked="0" hidden="1"/>
    </xf>
    <xf numFmtId="0" fontId="4" fillId="4" borderId="103" xfId="0" applyFont="1" applyFill="1" applyBorder="1" applyAlignment="1" applyProtection="1">
      <alignment vertical="center" wrapText="1"/>
      <protection locked="0" hidden="1"/>
    </xf>
    <xf numFmtId="0" fontId="4" fillId="4" borderId="234" xfId="0" applyFont="1" applyFill="1" applyBorder="1" applyAlignment="1" applyProtection="1">
      <alignment vertical="center" wrapText="1"/>
      <protection locked="0" hidden="1"/>
    </xf>
    <xf numFmtId="0" fontId="4" fillId="4" borderId="235" xfId="0" applyFont="1" applyFill="1" applyBorder="1" applyAlignment="1" applyProtection="1">
      <alignment vertical="center" wrapText="1"/>
      <protection locked="0" hidden="1"/>
    </xf>
    <xf numFmtId="0" fontId="4" fillId="4" borderId="106" xfId="0" applyFont="1" applyFill="1" applyBorder="1" applyAlignment="1" applyProtection="1">
      <alignment horizontal="center" vertical="center" wrapText="1"/>
      <protection locked="0" hidden="1"/>
    </xf>
    <xf numFmtId="0" fontId="4" fillId="4" borderId="107" xfId="0" applyFont="1" applyFill="1" applyBorder="1" applyAlignment="1" applyProtection="1">
      <alignment horizontal="center" vertical="center" wrapText="1"/>
      <protection locked="0" hidden="1"/>
    </xf>
    <xf numFmtId="0" fontId="4" fillId="4" borderId="108" xfId="0" applyFont="1" applyFill="1" applyBorder="1" applyAlignment="1" applyProtection="1">
      <alignment horizontal="center" vertical="center" wrapText="1"/>
      <protection locked="0" hidden="1"/>
    </xf>
    <xf numFmtId="0" fontId="4" fillId="4" borderId="109" xfId="0" applyFont="1" applyFill="1" applyBorder="1" applyAlignment="1" applyProtection="1">
      <alignment horizontal="center" vertical="center" wrapText="1"/>
      <protection locked="0" hidden="1"/>
    </xf>
    <xf numFmtId="0" fontId="4" fillId="4" borderId="110" xfId="0" applyFont="1" applyFill="1" applyBorder="1" applyAlignment="1" applyProtection="1">
      <alignment horizontal="center" vertical="center" wrapText="1"/>
      <protection locked="0" hidden="1"/>
    </xf>
    <xf numFmtId="0" fontId="4" fillId="4" borderId="105" xfId="0" applyFont="1" applyFill="1" applyBorder="1" applyAlignment="1" applyProtection="1">
      <alignment horizontal="center" vertical="center" wrapText="1"/>
      <protection locked="0" hidden="1"/>
    </xf>
    <xf numFmtId="0" fontId="4" fillId="4" borderId="105" xfId="0" applyFont="1" applyFill="1" applyBorder="1" applyAlignment="1" applyProtection="1">
      <alignment vertical="center" wrapText="1"/>
      <protection locked="0" hidden="1"/>
    </xf>
    <xf numFmtId="0" fontId="4" fillId="4" borderId="111" xfId="0" applyFont="1" applyFill="1" applyBorder="1" applyAlignment="1" applyProtection="1">
      <alignment vertical="center" wrapText="1"/>
      <protection locked="0" hidden="1"/>
    </xf>
    <xf numFmtId="0" fontId="20" fillId="0" borderId="3" xfId="0" applyFont="1" applyBorder="1" applyAlignment="1" applyProtection="1">
      <alignment horizontal="center" vertical="center" shrinkToFit="1"/>
      <protection hidden="1"/>
    </xf>
    <xf numFmtId="0" fontId="20" fillId="0" borderId="4" xfId="0" applyFont="1" applyBorder="1" applyAlignment="1" applyProtection="1">
      <alignment horizontal="center" vertical="center" shrinkToFit="1"/>
      <protection hidden="1"/>
    </xf>
    <xf numFmtId="0" fontId="4" fillId="0" borderId="126" xfId="0" applyFont="1" applyBorder="1" applyAlignment="1" applyProtection="1">
      <alignment horizontal="center" vertical="center" wrapText="1" readingOrder="1"/>
      <protection hidden="1"/>
    </xf>
    <xf numFmtId="0" fontId="4" fillId="0" borderId="127" xfId="0" applyFont="1" applyBorder="1" applyAlignment="1" applyProtection="1">
      <alignment horizontal="center" vertical="center" wrapText="1" readingOrder="1"/>
      <protection hidden="1"/>
    </xf>
    <xf numFmtId="0" fontId="4" fillId="0" borderId="120" xfId="0" applyFont="1" applyBorder="1" applyAlignment="1" applyProtection="1">
      <alignment horizontal="center" vertical="center" wrapText="1" readingOrder="1"/>
      <protection hidden="1"/>
    </xf>
    <xf numFmtId="0" fontId="4" fillId="0" borderId="78" xfId="0" applyFont="1" applyBorder="1" applyAlignment="1" applyProtection="1">
      <alignment horizontal="center" vertical="center" wrapText="1" readingOrder="1"/>
      <protection hidden="1"/>
    </xf>
    <xf numFmtId="0" fontId="4" fillId="0" borderId="121" xfId="0" applyFont="1" applyBorder="1" applyAlignment="1" applyProtection="1">
      <alignment horizontal="center" vertical="center" wrapText="1" readingOrder="1"/>
      <protection hidden="1"/>
    </xf>
    <xf numFmtId="0" fontId="4" fillId="0" borderId="77" xfId="0" applyFont="1" applyBorder="1" applyAlignment="1" applyProtection="1">
      <alignment horizontal="center" vertical="center" wrapText="1" readingOrder="1"/>
      <protection hidden="1"/>
    </xf>
    <xf numFmtId="0" fontId="4" fillId="0" borderId="122" xfId="0" applyFont="1" applyBorder="1" applyAlignment="1" applyProtection="1">
      <alignment horizontal="center" vertical="center" wrapText="1" readingOrder="1"/>
      <protection hidden="1"/>
    </xf>
    <xf numFmtId="0" fontId="4" fillId="0" borderId="123" xfId="0" applyFont="1" applyBorder="1" applyAlignment="1" applyProtection="1">
      <alignment horizontal="center" vertical="center" wrapText="1" readingOrder="1"/>
      <protection hidden="1"/>
    </xf>
    <xf numFmtId="0" fontId="24" fillId="2" borderId="84" xfId="0"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0" fontId="24" fillId="2" borderId="66" xfId="0" applyFont="1" applyFill="1" applyBorder="1" applyAlignment="1" applyProtection="1">
      <alignment horizontal="center" vertical="center"/>
      <protection hidden="1"/>
    </xf>
    <xf numFmtId="0" fontId="20" fillId="0" borderId="10" xfId="0" applyFont="1" applyBorder="1" applyAlignment="1" applyProtection="1">
      <alignment horizontal="center" vertical="center" shrinkToFit="1"/>
      <protection hidden="1"/>
    </xf>
    <xf numFmtId="0" fontId="20" fillId="0" borderId="13" xfId="0" applyFont="1" applyBorder="1" applyAlignment="1" applyProtection="1">
      <alignment horizontal="center" vertical="center" shrinkToFit="1"/>
      <protection hidden="1"/>
    </xf>
    <xf numFmtId="0" fontId="4" fillId="0" borderId="113" xfId="0" applyFont="1" applyBorder="1" applyAlignment="1" applyProtection="1">
      <alignment horizontal="center" vertical="center" wrapText="1" readingOrder="1"/>
      <protection hidden="1"/>
    </xf>
    <xf numFmtId="0" fontId="24" fillId="4" borderId="117" xfId="0" applyFont="1" applyFill="1" applyBorder="1" applyAlignment="1" applyProtection="1">
      <alignment horizontal="center" vertical="center" shrinkToFit="1"/>
      <protection locked="0" hidden="1"/>
    </xf>
    <xf numFmtId="0" fontId="24" fillId="4" borderId="118" xfId="0" applyFont="1" applyFill="1" applyBorder="1" applyAlignment="1" applyProtection="1">
      <alignment horizontal="center" vertical="center" shrinkToFit="1"/>
      <protection locked="0" hidden="1"/>
    </xf>
    <xf numFmtId="0" fontId="24" fillId="4" borderId="119" xfId="0" applyFont="1" applyFill="1" applyBorder="1" applyAlignment="1" applyProtection="1">
      <alignment horizontal="center" vertical="center" shrinkToFit="1"/>
      <protection locked="0" hidden="1"/>
    </xf>
    <xf numFmtId="14" fontId="24" fillId="4" borderId="114" xfId="0" applyNumberFormat="1" applyFont="1" applyFill="1" applyBorder="1" applyAlignment="1" applyProtection="1">
      <alignment horizontal="center" vertical="center" shrinkToFit="1"/>
      <protection locked="0" hidden="1"/>
    </xf>
    <xf numFmtId="14" fontId="24" fillId="4" borderId="115" xfId="0" applyNumberFormat="1" applyFont="1" applyFill="1" applyBorder="1" applyAlignment="1" applyProtection="1">
      <alignment horizontal="center" vertical="center" shrinkToFit="1"/>
      <protection locked="0" hidden="1"/>
    </xf>
    <xf numFmtId="14" fontId="24" fillId="4" borderId="116" xfId="0" applyNumberFormat="1" applyFont="1" applyFill="1" applyBorder="1" applyAlignment="1" applyProtection="1">
      <alignment horizontal="center" vertical="center" shrinkToFit="1"/>
      <protection locked="0" hidden="1"/>
    </xf>
    <xf numFmtId="176" fontId="24" fillId="4" borderId="114" xfId="0" applyNumberFormat="1" applyFont="1" applyFill="1" applyBorder="1" applyAlignment="1" applyProtection="1">
      <alignment horizontal="center" vertical="center"/>
      <protection locked="0" hidden="1"/>
    </xf>
    <xf numFmtId="176" fontId="24" fillId="4" borderId="115" xfId="0" applyNumberFormat="1" applyFont="1" applyFill="1" applyBorder="1" applyAlignment="1" applyProtection="1">
      <alignment horizontal="center" vertical="center"/>
      <protection locked="0" hidden="1"/>
    </xf>
    <xf numFmtId="176" fontId="24" fillId="4" borderId="116" xfId="0" applyNumberFormat="1" applyFont="1" applyFill="1" applyBorder="1" applyAlignment="1" applyProtection="1">
      <alignment horizontal="center" vertical="center"/>
      <protection locked="0" hidden="1"/>
    </xf>
    <xf numFmtId="0" fontId="24" fillId="0" borderId="115" xfId="0" applyFont="1" applyBorder="1" applyProtection="1">
      <alignment vertical="center"/>
      <protection locked="0" hidden="1"/>
    </xf>
    <xf numFmtId="0" fontId="24" fillId="0" borderId="116" xfId="0" applyFont="1" applyBorder="1" applyProtection="1">
      <alignment vertical="center"/>
      <protection locked="0" hidden="1"/>
    </xf>
    <xf numFmtId="0" fontId="24" fillId="4" borderId="114" xfId="0" applyFont="1" applyFill="1" applyBorder="1" applyAlignment="1" applyProtection="1">
      <alignment horizontal="center" vertical="center" shrinkToFit="1"/>
      <protection locked="0" hidden="1"/>
    </xf>
    <xf numFmtId="0" fontId="24" fillId="4" borderId="115" xfId="0" applyFont="1" applyFill="1" applyBorder="1" applyAlignment="1" applyProtection="1">
      <alignment horizontal="center" vertical="center" shrinkToFit="1"/>
      <protection locked="0" hidden="1"/>
    </xf>
    <xf numFmtId="0" fontId="24" fillId="4" borderId="116" xfId="0" applyFont="1" applyFill="1" applyBorder="1" applyAlignment="1" applyProtection="1">
      <alignment horizontal="center" vertical="center" shrinkToFit="1"/>
      <protection locked="0" hidden="1"/>
    </xf>
    <xf numFmtId="14" fontId="24" fillId="4" borderId="117" xfId="0" applyNumberFormat="1" applyFont="1" applyFill="1" applyBorder="1" applyAlignment="1" applyProtection="1">
      <alignment horizontal="center" vertical="center" shrinkToFit="1"/>
      <protection locked="0" hidden="1"/>
    </xf>
    <xf numFmtId="14" fontId="24" fillId="4" borderId="118" xfId="0" applyNumberFormat="1" applyFont="1" applyFill="1" applyBorder="1" applyAlignment="1" applyProtection="1">
      <alignment horizontal="center" vertical="center" shrinkToFit="1"/>
      <protection locked="0" hidden="1"/>
    </xf>
    <xf numFmtId="14" fontId="24" fillId="4" borderId="119" xfId="0" applyNumberFormat="1" applyFont="1" applyFill="1" applyBorder="1" applyAlignment="1" applyProtection="1">
      <alignment horizontal="center" vertical="center" shrinkToFit="1"/>
      <protection locked="0" hidden="1"/>
    </xf>
    <xf numFmtId="176" fontId="24" fillId="4" borderId="117" xfId="0" applyNumberFormat="1" applyFont="1" applyFill="1" applyBorder="1" applyAlignment="1" applyProtection="1">
      <alignment horizontal="center" vertical="center"/>
      <protection locked="0" hidden="1"/>
    </xf>
    <xf numFmtId="176" fontId="24" fillId="4" borderId="118" xfId="0" applyNumberFormat="1" applyFont="1" applyFill="1" applyBorder="1" applyAlignment="1" applyProtection="1">
      <alignment horizontal="center" vertical="center"/>
      <protection locked="0" hidden="1"/>
    </xf>
    <xf numFmtId="176" fontId="24" fillId="4" borderId="119" xfId="0" applyNumberFormat="1" applyFont="1" applyFill="1" applyBorder="1" applyAlignment="1" applyProtection="1">
      <alignment horizontal="center" vertical="center"/>
      <protection locked="0" hidden="1"/>
    </xf>
    <xf numFmtId="0" fontId="25" fillId="0" borderId="47" xfId="0" applyFont="1" applyBorder="1" applyProtection="1">
      <alignment vertical="center"/>
      <protection hidden="1"/>
    </xf>
    <xf numFmtId="0" fontId="25" fillId="0" borderId="64" xfId="0" applyFont="1" applyBorder="1" applyProtection="1">
      <alignment vertical="center"/>
      <protection hidden="1"/>
    </xf>
    <xf numFmtId="0" fontId="14" fillId="2" borderId="0" xfId="0" applyFont="1" applyFill="1" applyAlignment="1" applyProtection="1">
      <alignment horizontal="center" vertical="center"/>
      <protection hidden="1"/>
    </xf>
    <xf numFmtId="0" fontId="24" fillId="0" borderId="0" xfId="0" applyFont="1" applyAlignment="1" applyProtection="1">
      <alignment vertical="center" wrapText="1"/>
      <protection hidden="1"/>
    </xf>
    <xf numFmtId="0" fontId="25" fillId="0" borderId="44" xfId="0" applyFont="1" applyBorder="1" applyAlignment="1" applyProtection="1">
      <alignment horizontal="center" vertical="center" shrinkToFit="1"/>
      <protection hidden="1"/>
    </xf>
    <xf numFmtId="0" fontId="25" fillId="0" borderId="44" xfId="0" applyFont="1" applyBorder="1" applyProtection="1">
      <alignment vertical="center"/>
      <protection hidden="1"/>
    </xf>
    <xf numFmtId="0" fontId="25" fillId="0" borderId="63" xfId="0" applyFont="1" applyBorder="1" applyProtection="1">
      <alignment vertical="center"/>
      <protection hidden="1"/>
    </xf>
    <xf numFmtId="0" fontId="25" fillId="0" borderId="47" xfId="0" applyFont="1" applyBorder="1" applyAlignment="1" applyProtection="1">
      <alignment horizontal="center" vertical="center" shrinkToFit="1"/>
      <protection hidden="1"/>
    </xf>
    <xf numFmtId="0" fontId="24" fillId="0" borderId="15" xfId="0" applyFont="1" applyBorder="1" applyAlignment="1" applyProtection="1">
      <alignment vertical="center" wrapText="1"/>
      <protection hidden="1"/>
    </xf>
    <xf numFmtId="0" fontId="24" fillId="0" borderId="139" xfId="0" applyFont="1" applyBorder="1" applyAlignment="1" applyProtection="1">
      <alignment vertical="center" wrapText="1"/>
      <protection hidden="1"/>
    </xf>
    <xf numFmtId="0" fontId="24" fillId="4" borderId="254" xfId="0" applyFont="1" applyFill="1" applyBorder="1" applyAlignment="1" applyProtection="1">
      <alignment vertical="center" wrapText="1"/>
      <protection locked="0" hidden="1"/>
    </xf>
    <xf numFmtId="0" fontId="24" fillId="4" borderId="11" xfId="0" applyFont="1" applyFill="1" applyBorder="1" applyAlignment="1" applyProtection="1">
      <alignment vertical="center" wrapText="1"/>
      <protection locked="0" hidden="1"/>
    </xf>
    <xf numFmtId="0" fontId="24" fillId="4" borderId="255" xfId="0" applyFont="1" applyFill="1" applyBorder="1" applyAlignment="1" applyProtection="1">
      <alignment vertical="center" wrapText="1"/>
      <protection locked="0" hidden="1"/>
    </xf>
    <xf numFmtId="0" fontId="24" fillId="0" borderId="16" xfId="0" applyFont="1" applyBorder="1" applyAlignment="1" applyProtection="1">
      <alignment vertical="center" wrapText="1"/>
      <protection hidden="1"/>
    </xf>
    <xf numFmtId="0" fontId="24" fillId="0" borderId="143" xfId="0" applyFont="1" applyBorder="1" applyAlignment="1" applyProtection="1">
      <alignment vertical="center" wrapText="1"/>
      <protection hidden="1"/>
    </xf>
    <xf numFmtId="0" fontId="24" fillId="4" borderId="251" xfId="0" applyFont="1" applyFill="1" applyBorder="1" applyAlignment="1" applyProtection="1">
      <alignment vertical="center" wrapText="1"/>
      <protection locked="0" hidden="1"/>
    </xf>
    <xf numFmtId="0" fontId="24" fillId="4" borderId="252" xfId="0" applyFont="1" applyFill="1" applyBorder="1" applyAlignment="1" applyProtection="1">
      <alignment vertical="center" wrapText="1"/>
      <protection locked="0" hidden="1"/>
    </xf>
    <xf numFmtId="0" fontId="24" fillId="4" borderId="253" xfId="0" applyFont="1" applyFill="1" applyBorder="1" applyAlignment="1" applyProtection="1">
      <alignment vertical="center" wrapText="1"/>
      <protection locked="0" hidden="1"/>
    </xf>
    <xf numFmtId="0" fontId="4" fillId="0" borderId="144" xfId="0" applyFont="1" applyBorder="1" applyAlignment="1" applyProtection="1">
      <alignment horizontal="center" vertical="center" wrapText="1" readingOrder="1"/>
      <protection hidden="1"/>
    </xf>
    <xf numFmtId="0" fontId="4" fillId="0" borderId="0" xfId="0" applyFont="1" applyAlignment="1" applyProtection="1">
      <alignment horizontal="center" vertical="center" wrapText="1" readingOrder="1"/>
      <protection hidden="1"/>
    </xf>
    <xf numFmtId="0" fontId="4" fillId="0" borderId="74" xfId="0" applyFont="1" applyBorder="1" applyAlignment="1" applyProtection="1">
      <alignment horizontal="center" vertical="center" wrapText="1" readingOrder="1"/>
      <protection hidden="1"/>
    </xf>
    <xf numFmtId="0" fontId="24" fillId="0" borderId="37" xfId="0" applyFont="1" applyBorder="1" applyAlignment="1" applyProtection="1">
      <alignment vertical="center" wrapText="1"/>
      <protection hidden="1"/>
    </xf>
    <xf numFmtId="0" fontId="24" fillId="0" borderId="145" xfId="0" applyFont="1" applyBorder="1" applyAlignment="1" applyProtection="1">
      <alignment vertical="center" wrapText="1"/>
      <protection hidden="1"/>
    </xf>
    <xf numFmtId="0" fontId="24" fillId="4" borderId="256" xfId="0" applyFont="1" applyFill="1" applyBorder="1" applyAlignment="1" applyProtection="1">
      <alignment vertical="center" wrapText="1"/>
      <protection locked="0" hidden="1"/>
    </xf>
    <xf numFmtId="0" fontId="24" fillId="4" borderId="229" xfId="0" applyFont="1" applyFill="1" applyBorder="1" applyAlignment="1" applyProtection="1">
      <alignment vertical="center" wrapText="1"/>
      <protection locked="0" hidden="1"/>
    </xf>
    <xf numFmtId="0" fontId="24" fillId="4" borderId="257" xfId="0" applyFont="1" applyFill="1" applyBorder="1" applyAlignment="1" applyProtection="1">
      <alignment vertical="center" wrapText="1"/>
      <protection locked="0" hidden="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61" xfId="0" applyFont="1" applyBorder="1" applyAlignment="1">
      <alignment horizontal="center" vertical="center" wrapText="1"/>
    </xf>
    <xf numFmtId="0" fontId="4" fillId="0" borderId="262" xfId="0" applyFont="1" applyBorder="1" applyAlignment="1">
      <alignment horizontal="center" vertical="center" wrapText="1"/>
    </xf>
    <xf numFmtId="0" fontId="4" fillId="0" borderId="263" xfId="0" applyFont="1" applyBorder="1" applyAlignment="1">
      <alignment horizontal="center" vertical="center" wrapText="1"/>
    </xf>
    <xf numFmtId="0" fontId="4" fillId="4" borderId="258" xfId="0" applyFont="1" applyFill="1" applyBorder="1" applyAlignment="1" applyProtection="1">
      <alignment horizontal="center" vertical="center" wrapText="1"/>
      <protection locked="0"/>
    </xf>
    <xf numFmtId="0" fontId="4" fillId="4" borderId="259" xfId="0" applyFont="1" applyFill="1" applyBorder="1" applyAlignment="1" applyProtection="1">
      <alignment horizontal="center" vertical="center" wrapText="1"/>
      <protection locked="0"/>
    </xf>
    <xf numFmtId="0" fontId="4" fillId="4" borderId="260" xfId="0" applyFont="1" applyFill="1" applyBorder="1" applyAlignment="1" applyProtection="1">
      <alignment horizontal="center" vertical="center" wrapText="1"/>
      <protection locked="0"/>
    </xf>
    <xf numFmtId="0" fontId="4" fillId="0" borderId="5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9" xfId="0" applyFont="1" applyBorder="1" applyAlignment="1">
      <alignment horizontal="center" vertical="center" wrapText="1"/>
    </xf>
    <xf numFmtId="0" fontId="4" fillId="0" borderId="216" xfId="0" applyFont="1" applyBorder="1" applyAlignment="1">
      <alignment horizontal="center" vertical="center" wrapText="1"/>
    </xf>
    <xf numFmtId="0" fontId="4" fillId="0" borderId="264" xfId="0" applyFont="1" applyBorder="1" applyAlignment="1">
      <alignment vertical="center" wrapText="1"/>
    </xf>
    <xf numFmtId="0" fontId="4" fillId="4" borderId="260" xfId="0" applyFont="1" applyFill="1" applyBorder="1" applyAlignment="1" applyProtection="1">
      <alignment vertical="center" wrapText="1"/>
      <protection locked="0"/>
    </xf>
    <xf numFmtId="0" fontId="4" fillId="4" borderId="265" xfId="0" applyFont="1" applyFill="1" applyBorder="1" applyAlignment="1" applyProtection="1">
      <alignment vertical="center" wrapText="1"/>
      <protection locked="0"/>
    </xf>
    <xf numFmtId="0" fontId="4" fillId="0" borderId="266" xfId="0" applyFont="1" applyBorder="1" applyAlignment="1">
      <alignment vertical="center" wrapText="1"/>
    </xf>
    <xf numFmtId="0" fontId="4" fillId="0" borderId="267" xfId="0" applyFont="1" applyBorder="1" applyAlignment="1">
      <alignment horizontal="center" vertical="center" wrapText="1"/>
    </xf>
    <xf numFmtId="0" fontId="4" fillId="0" borderId="141" xfId="0" applyFont="1" applyBorder="1" applyAlignment="1">
      <alignment horizontal="center" vertical="center" wrapText="1"/>
    </xf>
    <xf numFmtId="0" fontId="4" fillId="0" borderId="195" xfId="0" applyFont="1" applyBorder="1" applyAlignment="1">
      <alignment horizontal="center" vertical="center" wrapText="1"/>
    </xf>
    <xf numFmtId="0" fontId="4" fillId="0" borderId="208" xfId="0" applyFont="1" applyBorder="1" applyAlignment="1">
      <alignment horizontal="center" vertical="center" wrapText="1"/>
    </xf>
    <xf numFmtId="0" fontId="4" fillId="0" borderId="209" xfId="0" applyFont="1" applyBorder="1" applyAlignment="1">
      <alignment horizontal="center" vertical="center" wrapText="1"/>
    </xf>
    <xf numFmtId="0" fontId="4" fillId="4" borderId="268" xfId="0" applyFont="1" applyFill="1" applyBorder="1" applyAlignment="1" applyProtection="1">
      <alignment horizontal="center" vertical="center" wrapText="1"/>
      <protection locked="0"/>
    </xf>
    <xf numFmtId="0" fontId="4" fillId="4" borderId="269" xfId="0" applyFont="1" applyFill="1" applyBorder="1" applyAlignment="1" applyProtection="1">
      <alignment horizontal="center" vertical="center" wrapText="1"/>
      <protection locked="0"/>
    </xf>
    <xf numFmtId="0" fontId="4" fillId="0" borderId="215"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270" xfId="0" applyFont="1" applyBorder="1" applyAlignment="1">
      <alignment horizontal="center" vertical="center" wrapText="1"/>
    </xf>
    <xf numFmtId="0" fontId="4" fillId="0" borderId="73" xfId="0" applyFont="1" applyBorder="1" applyAlignment="1">
      <alignment horizontal="center" vertical="center" wrapText="1"/>
    </xf>
    <xf numFmtId="0" fontId="24" fillId="0" borderId="71" xfId="0" applyFont="1" applyBorder="1" applyAlignment="1">
      <alignment horizontal="center" vertical="center"/>
    </xf>
    <xf numFmtId="0" fontId="24" fillId="0" borderId="72" xfId="0" applyFont="1" applyBorder="1" applyAlignment="1">
      <alignment horizontal="center" vertical="center"/>
    </xf>
    <xf numFmtId="0" fontId="24" fillId="0" borderId="99" xfId="0" applyFont="1" applyBorder="1" applyAlignment="1">
      <alignment horizontal="center" vertical="center"/>
    </xf>
    <xf numFmtId="0" fontId="24" fillId="0" borderId="272" xfId="0" applyFont="1" applyBorder="1" applyAlignment="1">
      <alignment vertical="center" wrapText="1"/>
    </xf>
    <xf numFmtId="0" fontId="24" fillId="0" borderId="122" xfId="0" applyFont="1" applyBorder="1" applyAlignment="1">
      <alignment vertical="center" wrapText="1"/>
    </xf>
    <xf numFmtId="0" fontId="4" fillId="0" borderId="271" xfId="0" applyFont="1" applyBorder="1" applyAlignment="1">
      <alignment vertical="center" wrapText="1" readingOrder="1"/>
    </xf>
    <xf numFmtId="0" fontId="12" fillId="3" borderId="3"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49"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58"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25.xml.rels><?xml version="1.0" encoding="UTF-8" standalone="yes"?>
<Relationships xmlns="http://schemas.openxmlformats.org/package/2006/relationships"><Relationship Id="rId1" Type="http://schemas.openxmlformats.org/officeDocument/2006/relationships/hyperlink" Target="#TOP!A1"/></Relationships>
</file>

<file path=xl/drawings/_rels/drawing26.xml.rels><?xml version="1.0" encoding="UTF-8" standalone="yes"?>
<Relationships xmlns="http://schemas.openxmlformats.org/package/2006/relationships"><Relationship Id="rId1" Type="http://schemas.openxmlformats.org/officeDocument/2006/relationships/hyperlink" Target="#TOP!A1"/></Relationships>
</file>

<file path=xl/drawings/_rels/drawing27.xml.rels><?xml version="1.0" encoding="UTF-8" standalone="yes"?>
<Relationships xmlns="http://schemas.openxmlformats.org/package/2006/relationships"><Relationship Id="rId1" Type="http://schemas.openxmlformats.org/officeDocument/2006/relationships/hyperlink" Target="#TOP!A1"/></Relationships>
</file>

<file path=xl/drawings/_rels/drawing28.xml.rels><?xml version="1.0" encoding="UTF-8" standalone="yes"?>
<Relationships xmlns="http://schemas.openxmlformats.org/package/2006/relationships"><Relationship Id="rId1" Type="http://schemas.openxmlformats.org/officeDocument/2006/relationships/hyperlink" Target="#TOP!A1"/></Relationships>
</file>

<file path=xl/drawings/_rels/drawing29.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30.xml.rels><?xml version="1.0" encoding="UTF-8" standalone="yes"?>
<Relationships xmlns="http://schemas.openxmlformats.org/package/2006/relationships"><Relationship Id="rId1" Type="http://schemas.openxmlformats.org/officeDocument/2006/relationships/hyperlink" Target="#TOP!A1"/></Relationships>
</file>

<file path=xl/drawings/_rels/drawing31.xml.rels><?xml version="1.0" encoding="UTF-8" standalone="yes"?>
<Relationships xmlns="http://schemas.openxmlformats.org/package/2006/relationships"><Relationship Id="rId1" Type="http://schemas.openxmlformats.org/officeDocument/2006/relationships/hyperlink" Target="#TOP!A1"/></Relationships>
</file>

<file path=xl/drawings/_rels/drawing32.xml.rels><?xml version="1.0" encoding="UTF-8" standalone="yes"?>
<Relationships xmlns="http://schemas.openxmlformats.org/package/2006/relationships"><Relationship Id="rId1" Type="http://schemas.openxmlformats.org/officeDocument/2006/relationships/hyperlink" Target="#TOP!A1"/></Relationships>
</file>

<file path=xl/drawings/_rels/drawing33.xml.rels><?xml version="1.0" encoding="UTF-8" standalone="yes"?>
<Relationships xmlns="http://schemas.openxmlformats.org/package/2006/relationships"><Relationship Id="rId1" Type="http://schemas.openxmlformats.org/officeDocument/2006/relationships/hyperlink" Target="#TOP!A1"/></Relationships>
</file>

<file path=xl/drawings/_rels/drawing34.xml.rels><?xml version="1.0" encoding="UTF-8" standalone="yes"?>
<Relationships xmlns="http://schemas.openxmlformats.org/package/2006/relationships"><Relationship Id="rId1" Type="http://schemas.openxmlformats.org/officeDocument/2006/relationships/hyperlink" Target="#TOP!A1"/></Relationships>
</file>

<file path=xl/drawings/_rels/drawing35.xml.rels><?xml version="1.0" encoding="UTF-8" standalone="yes"?>
<Relationships xmlns="http://schemas.openxmlformats.org/package/2006/relationships"><Relationship Id="rId1" Type="http://schemas.openxmlformats.org/officeDocument/2006/relationships/hyperlink" Target="#TOP!A1"/></Relationships>
</file>

<file path=xl/drawings/_rels/drawing36.xml.rels><?xml version="1.0" encoding="UTF-8" standalone="yes"?>
<Relationships xmlns="http://schemas.openxmlformats.org/package/2006/relationships"><Relationship Id="rId1" Type="http://schemas.openxmlformats.org/officeDocument/2006/relationships/hyperlink" Target="#TOP!A1"/></Relationships>
</file>

<file path=xl/drawings/_rels/drawing37.xml.rels><?xml version="1.0" encoding="UTF-8" standalone="yes"?>
<Relationships xmlns="http://schemas.openxmlformats.org/package/2006/relationships"><Relationship Id="rId1" Type="http://schemas.openxmlformats.org/officeDocument/2006/relationships/hyperlink" Target="#TOP!A1"/></Relationships>
</file>

<file path=xl/drawings/_rels/drawing38.xml.rels><?xml version="1.0" encoding="UTF-8" standalone="yes"?>
<Relationships xmlns="http://schemas.openxmlformats.org/package/2006/relationships"><Relationship Id="rId1" Type="http://schemas.openxmlformats.org/officeDocument/2006/relationships/hyperlink" Target="#TOP!A1"/></Relationships>
</file>

<file path=xl/drawings/_rels/drawing39.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40.xml.rels><?xml version="1.0" encoding="UTF-8" standalone="yes"?>
<Relationships xmlns="http://schemas.openxmlformats.org/package/2006/relationships"><Relationship Id="rId1" Type="http://schemas.openxmlformats.org/officeDocument/2006/relationships/hyperlink" Target="#TOP!A1"/></Relationships>
</file>

<file path=xl/drawings/_rels/drawing41.xml.rels><?xml version="1.0" encoding="UTF-8" standalone="yes"?>
<Relationships xmlns="http://schemas.openxmlformats.org/package/2006/relationships"><Relationship Id="rId1" Type="http://schemas.openxmlformats.org/officeDocument/2006/relationships/hyperlink" Target="#TOP!A1"/></Relationships>
</file>

<file path=xl/drawings/_rels/drawing42.xml.rels><?xml version="1.0" encoding="UTF-8" standalone="yes"?>
<Relationships xmlns="http://schemas.openxmlformats.org/package/2006/relationships"><Relationship Id="rId1" Type="http://schemas.openxmlformats.org/officeDocument/2006/relationships/hyperlink" Target="#TOP!A1"/></Relationships>
</file>

<file path=xl/drawings/_rels/drawing43.xml.rels><?xml version="1.0" encoding="UTF-8" standalone="yes"?>
<Relationships xmlns="http://schemas.openxmlformats.org/package/2006/relationships"><Relationship Id="rId1" Type="http://schemas.openxmlformats.org/officeDocument/2006/relationships/hyperlink" Target="#TOP!A1"/></Relationships>
</file>

<file path=xl/drawings/_rels/drawing44.xml.rels><?xml version="1.0" encoding="UTF-8" standalone="yes"?>
<Relationships xmlns="http://schemas.openxmlformats.org/package/2006/relationships"><Relationship Id="rId1" Type="http://schemas.openxmlformats.org/officeDocument/2006/relationships/hyperlink" Target="#TOP!A1"/></Relationships>
</file>

<file path=xl/drawings/_rels/drawing45.xml.rels><?xml version="1.0" encoding="UTF-8" standalone="yes"?>
<Relationships xmlns="http://schemas.openxmlformats.org/package/2006/relationships"><Relationship Id="rId1" Type="http://schemas.openxmlformats.org/officeDocument/2006/relationships/hyperlink" Target="#TOP!A1"/></Relationships>
</file>

<file path=xl/drawings/_rels/drawing46.xml.rels><?xml version="1.0" encoding="UTF-8" standalone="yes"?>
<Relationships xmlns="http://schemas.openxmlformats.org/package/2006/relationships"><Relationship Id="rId1" Type="http://schemas.openxmlformats.org/officeDocument/2006/relationships/hyperlink" Target="#TOP!A1"/></Relationships>
</file>

<file path=xl/drawings/_rels/drawing47.xml.rels><?xml version="1.0" encoding="UTF-8" standalone="yes"?>
<Relationships xmlns="http://schemas.openxmlformats.org/package/2006/relationships"><Relationship Id="rId1" Type="http://schemas.openxmlformats.org/officeDocument/2006/relationships/hyperlink" Target="#TOP!A1"/></Relationships>
</file>

<file path=xl/drawings/_rels/drawing48.xml.rels><?xml version="1.0" encoding="UTF-8" standalone="yes"?>
<Relationships xmlns="http://schemas.openxmlformats.org/package/2006/relationships"><Relationship Id="rId1" Type="http://schemas.openxmlformats.org/officeDocument/2006/relationships/hyperlink" Target="#TOP!A1"/></Relationships>
</file>

<file path=xl/drawings/_rels/drawing49.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50.xml.rels><?xml version="1.0" encoding="UTF-8" standalone="yes"?>
<Relationships xmlns="http://schemas.openxmlformats.org/package/2006/relationships"><Relationship Id="rId1" Type="http://schemas.openxmlformats.org/officeDocument/2006/relationships/hyperlink" Target="#TOP!A1"/></Relationships>
</file>

<file path=xl/drawings/_rels/drawing51.xml.rels><?xml version="1.0" encoding="UTF-8" standalone="yes"?>
<Relationships xmlns="http://schemas.openxmlformats.org/package/2006/relationships"><Relationship Id="rId1" Type="http://schemas.openxmlformats.org/officeDocument/2006/relationships/hyperlink" Target="#TOP!A1"/></Relationships>
</file>

<file path=xl/drawings/_rels/drawing52.xml.rels><?xml version="1.0" encoding="UTF-8" standalone="yes"?>
<Relationships xmlns="http://schemas.openxmlformats.org/package/2006/relationships"><Relationship Id="rId1" Type="http://schemas.openxmlformats.org/officeDocument/2006/relationships/hyperlink" Target="#TOP!A1"/></Relationships>
</file>

<file path=xl/drawings/_rels/drawing53.xml.rels><?xml version="1.0" encoding="UTF-8" standalone="yes"?>
<Relationships xmlns="http://schemas.openxmlformats.org/package/2006/relationships"><Relationship Id="rId1" Type="http://schemas.openxmlformats.org/officeDocument/2006/relationships/hyperlink" Target="#TOP!A1"/></Relationships>
</file>

<file path=xl/drawings/_rels/drawing54.xml.rels><?xml version="1.0" encoding="UTF-8" standalone="yes"?>
<Relationships xmlns="http://schemas.openxmlformats.org/package/2006/relationships"><Relationship Id="rId1" Type="http://schemas.openxmlformats.org/officeDocument/2006/relationships/hyperlink" Target="#TOP!A1"/></Relationships>
</file>

<file path=xl/drawings/_rels/drawing55.xml.rels><?xml version="1.0" encoding="UTF-8" standalone="yes"?>
<Relationships xmlns="http://schemas.openxmlformats.org/package/2006/relationships"><Relationship Id="rId1" Type="http://schemas.openxmlformats.org/officeDocument/2006/relationships/hyperlink" Target="#TOP!A1"/></Relationships>
</file>

<file path=xl/drawings/_rels/drawing56.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67</xdr:row>
      <xdr:rowOff>180975</xdr:rowOff>
    </xdr:from>
    <xdr:to>
      <xdr:col>13</xdr:col>
      <xdr:colOff>9525</xdr:colOff>
      <xdr:row>76</xdr:row>
      <xdr:rowOff>38100</xdr:rowOff>
    </xdr:to>
    <xdr:pic>
      <xdr:nvPicPr>
        <xdr:cNvPr id="79582" name="図 64" descr="エクセル1（TOPページ）.gif">
          <a:extLst>
            <a:ext uri="{FF2B5EF4-FFF2-40B4-BE49-F238E27FC236}">
              <a16:creationId xmlns:a16="http://schemas.microsoft.com/office/drawing/2014/main" id="{1E8B3F2B-756E-4DFA-B5CB-7F2610412B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23975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79583" name="グループ化 1">
          <a:extLst>
            <a:ext uri="{FF2B5EF4-FFF2-40B4-BE49-F238E27FC236}">
              <a16:creationId xmlns:a16="http://schemas.microsoft.com/office/drawing/2014/main" id="{92539995-E592-4024-AA7D-72E759B7606F}"/>
            </a:ext>
          </a:extLst>
        </xdr:cNvPr>
        <xdr:cNvGrpSpPr>
          <a:grpSpLocks/>
        </xdr:cNvGrpSpPr>
      </xdr:nvGrpSpPr>
      <xdr:grpSpPr bwMode="auto">
        <a:xfrm>
          <a:off x="719759" y="2334039"/>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13C2299B-632D-49F9-B4F2-617F0972B259}"/>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725688D3-C3BC-4696-9BBE-062ADDA931A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C3FF7D58-DB45-433A-86D4-8A7401F77987}"/>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80B270E-B293-4C93-9BC2-E34DB24D5C3B}"/>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B49F90E9-7D90-45AE-AA3E-A83767FD5318}"/>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1B514917-EFE0-46E5-B138-402F4BB6A248}"/>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79588" name="グループ化 8">
          <a:extLst>
            <a:ext uri="{FF2B5EF4-FFF2-40B4-BE49-F238E27FC236}">
              <a16:creationId xmlns:a16="http://schemas.microsoft.com/office/drawing/2014/main" id="{6FD1937B-62E3-4300-965F-C7F95291B9F9}"/>
            </a:ext>
          </a:extLst>
        </xdr:cNvPr>
        <xdr:cNvGrpSpPr>
          <a:grpSpLocks/>
        </xdr:cNvGrpSpPr>
      </xdr:nvGrpSpPr>
      <xdr:grpSpPr bwMode="auto">
        <a:xfrm>
          <a:off x="2347705" y="2257839"/>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45E2A134-D040-43BF-9888-ED6CD71652F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1AE5F7D0-69D0-4F7C-9C1C-95DDF656BB8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79589" name="グループ化 11">
          <a:extLst>
            <a:ext uri="{FF2B5EF4-FFF2-40B4-BE49-F238E27FC236}">
              <a16:creationId xmlns:a16="http://schemas.microsoft.com/office/drawing/2014/main" id="{8D201222-8536-4BA2-A2AE-9C64AE1740B8}"/>
            </a:ext>
          </a:extLst>
        </xdr:cNvPr>
        <xdr:cNvGrpSpPr>
          <a:grpSpLocks/>
        </xdr:cNvGrpSpPr>
      </xdr:nvGrpSpPr>
      <xdr:grpSpPr bwMode="auto">
        <a:xfrm>
          <a:off x="2385805" y="2295939"/>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5AFD02C9-AF20-4B9A-8236-698E3630EE2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CE115246-84A1-4D07-B40E-7FBE843DE65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79590" name="グループ化 14">
          <a:extLst>
            <a:ext uri="{FF2B5EF4-FFF2-40B4-BE49-F238E27FC236}">
              <a16:creationId xmlns:a16="http://schemas.microsoft.com/office/drawing/2014/main" id="{67FF49DE-051E-4D3A-9BDD-002267A9F1AC}"/>
            </a:ext>
          </a:extLst>
        </xdr:cNvPr>
        <xdr:cNvGrpSpPr>
          <a:grpSpLocks/>
        </xdr:cNvGrpSpPr>
      </xdr:nvGrpSpPr>
      <xdr:grpSpPr bwMode="auto">
        <a:xfrm>
          <a:off x="2404855" y="2334039"/>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F073DAC2-6C9B-44CC-8CA2-D7E9C1DC361B}"/>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540270B7-DF0B-4A06-A737-7E1A10BD7B2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79591" name="グループ化 17">
          <a:extLst>
            <a:ext uri="{FF2B5EF4-FFF2-40B4-BE49-F238E27FC236}">
              <a16:creationId xmlns:a16="http://schemas.microsoft.com/office/drawing/2014/main" id="{A8EDB7FE-0757-4F72-BD2A-E0D0BF038232}"/>
            </a:ext>
          </a:extLst>
        </xdr:cNvPr>
        <xdr:cNvGrpSpPr>
          <a:grpSpLocks/>
        </xdr:cNvGrpSpPr>
      </xdr:nvGrpSpPr>
      <xdr:grpSpPr bwMode="auto">
        <a:xfrm>
          <a:off x="2433430" y="2381664"/>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B5238F34-0EA5-458A-BD74-8F8F9F8FABB6}"/>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187F52E6-56FA-42A5-9937-BEDC63CC1FC8}"/>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0413F03A-8D6D-46FF-8B1F-17140FCF0724}"/>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CE1B82AA-A4B1-4656-82AB-EE91F7541A6C}"/>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79594" name="グループ化 22">
          <a:extLst>
            <a:ext uri="{FF2B5EF4-FFF2-40B4-BE49-F238E27FC236}">
              <a16:creationId xmlns:a16="http://schemas.microsoft.com/office/drawing/2014/main" id="{1F147BCF-CBB2-42D6-896F-2084562BA801}"/>
            </a:ext>
          </a:extLst>
        </xdr:cNvPr>
        <xdr:cNvGrpSpPr>
          <a:grpSpLocks/>
        </xdr:cNvGrpSpPr>
      </xdr:nvGrpSpPr>
      <xdr:grpSpPr bwMode="auto">
        <a:xfrm>
          <a:off x="4213777" y="2267364"/>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20A4BF81-4713-4D99-A71A-9FEC1BF1D46A}"/>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9F90AEF1-01B3-4715-A6D5-1030632E5B64}"/>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79595" name="グループ化 25">
          <a:extLst>
            <a:ext uri="{FF2B5EF4-FFF2-40B4-BE49-F238E27FC236}">
              <a16:creationId xmlns:a16="http://schemas.microsoft.com/office/drawing/2014/main" id="{F45418E2-679E-4BD6-98AD-F68EF4AC8DEA}"/>
            </a:ext>
          </a:extLst>
        </xdr:cNvPr>
        <xdr:cNvGrpSpPr>
          <a:grpSpLocks/>
        </xdr:cNvGrpSpPr>
      </xdr:nvGrpSpPr>
      <xdr:grpSpPr bwMode="auto">
        <a:xfrm>
          <a:off x="4242352" y="2305464"/>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9A4087CC-AFAB-47FE-BA1A-4EF3C842EE65}"/>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28DAE397-3670-403D-9FC5-76DE25099B4E}"/>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79596" name="グループ化 28">
          <a:extLst>
            <a:ext uri="{FF2B5EF4-FFF2-40B4-BE49-F238E27FC236}">
              <a16:creationId xmlns:a16="http://schemas.microsoft.com/office/drawing/2014/main" id="{595F5321-2B09-4C5E-8149-AD03C456601E}"/>
            </a:ext>
          </a:extLst>
        </xdr:cNvPr>
        <xdr:cNvGrpSpPr>
          <a:grpSpLocks/>
        </xdr:cNvGrpSpPr>
      </xdr:nvGrpSpPr>
      <xdr:grpSpPr bwMode="auto">
        <a:xfrm>
          <a:off x="4270927" y="2343564"/>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78AE1F44-C6EE-47A3-9A41-AF8752979E14}"/>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542DBCAB-8EE2-4330-BF6A-70A36255779F}"/>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79597" name="グループ化 31">
          <a:extLst>
            <a:ext uri="{FF2B5EF4-FFF2-40B4-BE49-F238E27FC236}">
              <a16:creationId xmlns:a16="http://schemas.microsoft.com/office/drawing/2014/main" id="{8855AE60-0352-4CED-A5E9-81079E12B9BA}"/>
            </a:ext>
          </a:extLst>
        </xdr:cNvPr>
        <xdr:cNvGrpSpPr>
          <a:grpSpLocks/>
        </xdr:cNvGrpSpPr>
      </xdr:nvGrpSpPr>
      <xdr:grpSpPr bwMode="auto">
        <a:xfrm>
          <a:off x="4309027" y="2381664"/>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E2E2656B-4A07-4BB1-9B3A-CAB693BF8050}"/>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3F863541-4FBC-43B5-95F3-079838CF9422}"/>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79598" name="グループ化 34">
          <a:extLst>
            <a:ext uri="{FF2B5EF4-FFF2-40B4-BE49-F238E27FC236}">
              <a16:creationId xmlns:a16="http://schemas.microsoft.com/office/drawing/2014/main" id="{6A8C9630-C2B3-4C32-837D-3D9833860EED}"/>
            </a:ext>
          </a:extLst>
        </xdr:cNvPr>
        <xdr:cNvGrpSpPr>
          <a:grpSpLocks/>
        </xdr:cNvGrpSpPr>
      </xdr:nvGrpSpPr>
      <xdr:grpSpPr bwMode="auto">
        <a:xfrm>
          <a:off x="4335532" y="2410239"/>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4D7337D7-0889-45BF-A89E-1580BE127DED}"/>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5427475D-C79A-4959-80AD-9B61C7173AD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79599" name="グループ化 37">
          <a:extLst>
            <a:ext uri="{FF2B5EF4-FFF2-40B4-BE49-F238E27FC236}">
              <a16:creationId xmlns:a16="http://schemas.microsoft.com/office/drawing/2014/main" id="{4CB80FCE-2A92-4474-B34E-EE3851D95037}"/>
            </a:ext>
          </a:extLst>
        </xdr:cNvPr>
        <xdr:cNvGrpSpPr>
          <a:grpSpLocks/>
        </xdr:cNvGrpSpPr>
      </xdr:nvGrpSpPr>
      <xdr:grpSpPr bwMode="auto">
        <a:xfrm>
          <a:off x="2471530" y="2419764"/>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DDEE43E0-931B-46A6-B5AA-35CCE37414F1}"/>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5794B91A-25C1-4CE4-B739-4D6A9CEF950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256348</xdr:colOff>
      <xdr:row>17</xdr:row>
      <xdr:rowOff>142875</xdr:rowOff>
    </xdr:from>
    <xdr:to>
      <xdr:col>7</xdr:col>
      <xdr:colOff>96494</xdr:colOff>
      <xdr:row>19</xdr:row>
      <xdr:rowOff>28575</xdr:rowOff>
    </xdr:to>
    <xdr:grpSp>
      <xdr:nvGrpSpPr>
        <xdr:cNvPr id="79600" name="グループ化 40">
          <a:extLst>
            <a:ext uri="{FF2B5EF4-FFF2-40B4-BE49-F238E27FC236}">
              <a16:creationId xmlns:a16="http://schemas.microsoft.com/office/drawing/2014/main" id="{8844FFCB-B888-4948-8089-F16B718A7698}"/>
            </a:ext>
          </a:extLst>
        </xdr:cNvPr>
        <xdr:cNvGrpSpPr>
          <a:grpSpLocks/>
        </xdr:cNvGrpSpPr>
      </xdr:nvGrpSpPr>
      <xdr:grpSpPr bwMode="auto">
        <a:xfrm>
          <a:off x="1912870" y="3505614"/>
          <a:ext cx="502754" cy="366091"/>
          <a:chOff x="3535085" y="2924944"/>
          <a:chExt cx="705678" cy="504056"/>
        </a:xfrm>
      </xdr:grpSpPr>
      <xdr:sp macro="" textlink="">
        <xdr:nvSpPr>
          <xdr:cNvPr id="42" name="1 つの角を丸めた四角形 41">
            <a:extLst>
              <a:ext uri="{FF2B5EF4-FFF2-40B4-BE49-F238E27FC236}">
                <a16:creationId xmlns:a16="http://schemas.microsoft.com/office/drawing/2014/main" id="{42DC1292-B29E-483A-833F-2E22CC630B63}"/>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CD0E075C-3D6E-4C78-BE78-B9EC1F35FD6C}"/>
              </a:ext>
            </a:extLst>
          </xdr:cNvPr>
          <xdr:cNvSpPr txBox="1"/>
        </xdr:nvSpPr>
        <xdr:spPr>
          <a:xfrm>
            <a:off x="3535085" y="2968458"/>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242268</xdr:colOff>
      <xdr:row>27</xdr:row>
      <xdr:rowOff>133350</xdr:rowOff>
    </xdr:from>
    <xdr:to>
      <xdr:col>7</xdr:col>
      <xdr:colOff>82414</xdr:colOff>
      <xdr:row>29</xdr:row>
      <xdr:rowOff>19050</xdr:rowOff>
    </xdr:to>
    <xdr:grpSp>
      <xdr:nvGrpSpPr>
        <xdr:cNvPr id="79601" name="グループ化 43">
          <a:extLst>
            <a:ext uri="{FF2B5EF4-FFF2-40B4-BE49-F238E27FC236}">
              <a16:creationId xmlns:a16="http://schemas.microsoft.com/office/drawing/2014/main" id="{B5B2708E-7E50-43C8-AF0A-3CBABD815798}"/>
            </a:ext>
          </a:extLst>
        </xdr:cNvPr>
        <xdr:cNvGrpSpPr>
          <a:grpSpLocks/>
        </xdr:cNvGrpSpPr>
      </xdr:nvGrpSpPr>
      <xdr:grpSpPr bwMode="auto">
        <a:xfrm>
          <a:off x="1898790" y="5417654"/>
          <a:ext cx="502754" cy="366092"/>
          <a:chOff x="3535085" y="2924944"/>
          <a:chExt cx="705678" cy="504056"/>
        </a:xfrm>
      </xdr:grpSpPr>
      <xdr:sp macro="" textlink="">
        <xdr:nvSpPr>
          <xdr:cNvPr id="45" name="1 つの角を丸めた四角形 44">
            <a:extLst>
              <a:ext uri="{FF2B5EF4-FFF2-40B4-BE49-F238E27FC236}">
                <a16:creationId xmlns:a16="http://schemas.microsoft.com/office/drawing/2014/main" id="{62560D2E-964E-496E-8E4D-52457C0E1BBF}"/>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8681FDFF-9B0A-48B6-8E58-D11EF7729A06}"/>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219076</xdr:colOff>
      <xdr:row>40</xdr:row>
      <xdr:rowOff>161925</xdr:rowOff>
    </xdr:from>
    <xdr:to>
      <xdr:col>8</xdr:col>
      <xdr:colOff>49696</xdr:colOff>
      <xdr:row>42</xdr:row>
      <xdr:rowOff>47625</xdr:rowOff>
    </xdr:to>
    <xdr:grpSp>
      <xdr:nvGrpSpPr>
        <xdr:cNvPr id="79602" name="グループ化 46">
          <a:extLst>
            <a:ext uri="{FF2B5EF4-FFF2-40B4-BE49-F238E27FC236}">
              <a16:creationId xmlns:a16="http://schemas.microsoft.com/office/drawing/2014/main" id="{26A708F2-3309-4405-B579-B19AD4CD69B9}"/>
            </a:ext>
          </a:extLst>
        </xdr:cNvPr>
        <xdr:cNvGrpSpPr>
          <a:grpSpLocks/>
        </xdr:cNvGrpSpPr>
      </xdr:nvGrpSpPr>
      <xdr:grpSpPr bwMode="auto">
        <a:xfrm>
          <a:off x="2206902" y="7914447"/>
          <a:ext cx="493229" cy="366091"/>
          <a:chOff x="3535085" y="2924944"/>
          <a:chExt cx="705678" cy="504056"/>
        </a:xfrm>
      </xdr:grpSpPr>
      <xdr:sp macro="" textlink="">
        <xdr:nvSpPr>
          <xdr:cNvPr id="48" name="1 つの角を丸めた四角形 47">
            <a:extLst>
              <a:ext uri="{FF2B5EF4-FFF2-40B4-BE49-F238E27FC236}">
                <a16:creationId xmlns:a16="http://schemas.microsoft.com/office/drawing/2014/main" id="{F3561111-124A-4FEB-94FE-AC9262C66C3F}"/>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2ED0833E-7364-4AA7-BEFC-7C9F469E16B5}"/>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79603" name="Picture 1">
          <a:extLst>
            <a:ext uri="{FF2B5EF4-FFF2-40B4-BE49-F238E27FC236}">
              <a16:creationId xmlns:a16="http://schemas.microsoft.com/office/drawing/2014/main" id="{C621C97F-97A9-4FFF-A933-6BA3D709A3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id="{4F2B87A8-02FC-4C07-9FD0-63BE21D312A9}"/>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id="{935070DD-C3BC-4718-9CE7-A7D26A5FCB9E}"/>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1BF75516-1E5A-411A-9522-B6654588E205}"/>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01E7211E-63EA-4079-B776-48E6A107B2DE}"/>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D8174F7C-36A5-4300-A2DA-43D853CD8B20}"/>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51163FD9-667B-4848-AEED-262E46883964}"/>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F3DF0376-99AF-43D5-A60F-2D1D64147041}"/>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E72EBEBB-F2D7-4363-89FF-E4F83247A2FF}"/>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EB8EF57C-2C02-4A11-8FBA-6F98FEC77DD6}"/>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BEC27DF5-C01D-4164-BECA-C604295195B8}"/>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23BC423-5172-43AF-8D72-E4D035C3B61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40</xdr:col>
      <xdr:colOff>400050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F12D8E9-32F4-46D7-8E22-CB073E6E7561}"/>
            </a:ext>
          </a:extLst>
        </xdr:cNvPr>
        <xdr:cNvSpPr/>
      </xdr:nvSpPr>
      <xdr:spPr>
        <a:xfrm>
          <a:off x="708660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83275C0-CE83-4021-8DDF-8AF5205F0B8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40</xdr:col>
      <xdr:colOff>571500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9B45EF0-3F5A-4B82-AFB0-1687C4F66B6C}"/>
            </a:ext>
          </a:extLst>
        </xdr:cNvPr>
        <xdr:cNvSpPr/>
      </xdr:nvSpPr>
      <xdr:spPr>
        <a:xfrm>
          <a:off x="72580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133C8CA-5327-4839-BCFA-B1DB755B2A1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40</xdr:col>
      <xdr:colOff>419100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5A8E7F8-574C-4AF0-AD26-702F317E03BD}"/>
            </a:ext>
          </a:extLst>
        </xdr:cNvPr>
        <xdr:cNvSpPr/>
      </xdr:nvSpPr>
      <xdr:spPr>
        <a:xfrm>
          <a:off x="71056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5B9041B-30A7-4B1E-A8AB-C49770F02ABD}"/>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40</xdr:col>
      <xdr:colOff>419100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5C65BA4-1C0B-4FD5-823F-573F31F3EDCD}"/>
            </a:ext>
          </a:extLst>
        </xdr:cNvPr>
        <xdr:cNvSpPr/>
      </xdr:nvSpPr>
      <xdr:spPr>
        <a:xfrm>
          <a:off x="71056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5FE7651-F6B7-4840-A0DA-7C0CE65ED684}"/>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476250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191FDD7-18E0-4E58-9DA4-11CC0CDBAB36}"/>
            </a:ext>
          </a:extLst>
        </xdr:cNvPr>
        <xdr:cNvSpPr/>
      </xdr:nvSpPr>
      <xdr:spPr>
        <a:xfrm>
          <a:off x="716280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7E71277-6D88-4608-ACBB-166FC612F59C}"/>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7FB159E-65DD-4AC2-A1EC-0E58E2398EA1}"/>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40</xdr:col>
      <xdr:colOff>495300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923B58D-7A28-4A85-8927-6DEEC9951578}"/>
            </a:ext>
          </a:extLst>
        </xdr:cNvPr>
        <xdr:cNvSpPr/>
      </xdr:nvSpPr>
      <xdr:spPr>
        <a:xfrm>
          <a:off x="71818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153DDE5-72F0-4B87-B913-1DDC2155F59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40</xdr:col>
      <xdr:colOff>600075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79A63A0-CAF7-4A34-AB4D-281CE79020D4}"/>
            </a:ext>
          </a:extLst>
        </xdr:cNvPr>
        <xdr:cNvSpPr/>
      </xdr:nvSpPr>
      <xdr:spPr>
        <a:xfrm>
          <a:off x="728662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38C3C75-D1F6-4EAB-A516-ECC08D940174}"/>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40</xdr:col>
      <xdr:colOff>466725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FBE5CA2-7E4D-4E7E-9829-68036A88829E}"/>
            </a:ext>
          </a:extLst>
        </xdr:cNvPr>
        <xdr:cNvSpPr/>
      </xdr:nvSpPr>
      <xdr:spPr>
        <a:xfrm>
          <a:off x="71532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F115BBD-FD45-4E53-9CFD-25ADBBAF348B}"/>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40</xdr:col>
      <xdr:colOff>542925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663ABF6-4BC4-4F58-8168-6F61A7B9214A}"/>
            </a:ext>
          </a:extLst>
        </xdr:cNvPr>
        <xdr:cNvSpPr/>
      </xdr:nvSpPr>
      <xdr:spPr>
        <a:xfrm>
          <a:off x="72294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7678B7C-42CE-456E-96F3-DBEB6408FF3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41</xdr:col>
      <xdr:colOff>28575</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1E9F19B-8073-4EBD-B2E6-72AF0E25784D}"/>
            </a:ext>
          </a:extLst>
        </xdr:cNvPr>
        <xdr:cNvSpPr/>
      </xdr:nvSpPr>
      <xdr:spPr>
        <a:xfrm>
          <a:off x="7400925"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40</xdr:col>
      <xdr:colOff>304800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77C9F1C-0B55-4641-811E-5EC8A9F901A7}"/>
            </a:ext>
          </a:extLst>
        </xdr:cNvPr>
        <xdr:cNvSpPr/>
      </xdr:nvSpPr>
      <xdr:spPr>
        <a:xfrm>
          <a:off x="69913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D5F6FD6-67EF-4C1E-B87A-461D63631DB9}"/>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40</xdr:col>
      <xdr:colOff>676275</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5DB42AD-AD1F-4F8B-80F9-300DDD8565F4}"/>
            </a:ext>
          </a:extLst>
        </xdr:cNvPr>
        <xdr:cNvSpPr/>
      </xdr:nvSpPr>
      <xdr:spPr>
        <a:xfrm>
          <a:off x="7362825"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E7444A2-0EEC-4AFE-9414-F79E1BDA6EE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40</xdr:col>
      <xdr:colOff>600075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827F6B0-50DD-4B10-B7DA-EC46BE4ED5A2}"/>
            </a:ext>
          </a:extLst>
        </xdr:cNvPr>
        <xdr:cNvSpPr/>
      </xdr:nvSpPr>
      <xdr:spPr>
        <a:xfrm>
          <a:off x="728662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4313378-F5FB-40B6-99B7-6203BADB992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5.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FD92231-7563-4D76-819C-4222850B69B8}"/>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5E24D5A-3BD1-44DD-8D29-57022EE5DF75}"/>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40</xdr:col>
      <xdr:colOff>533400</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E80A739-A07E-4F81-858B-13816F61AC1F}"/>
            </a:ext>
          </a:extLst>
        </xdr:cNvPr>
        <xdr:cNvSpPr/>
      </xdr:nvSpPr>
      <xdr:spPr>
        <a:xfrm>
          <a:off x="7219950"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77B4213-CAC7-46C0-BAA6-FCF46E60083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9.xml><?xml version="1.0" encoding="utf-8"?>
<xdr:wsDr xmlns:xdr="http://schemas.openxmlformats.org/drawingml/2006/spreadsheetDrawing" xmlns:a="http://schemas.openxmlformats.org/drawingml/2006/main">
  <xdr:oneCellAnchor>
    <xdr:from>
      <xdr:col>40</xdr:col>
      <xdr:colOff>523875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B171E60-9AED-4728-9B66-3EC20D0ECA28}"/>
            </a:ext>
          </a:extLst>
        </xdr:cNvPr>
        <xdr:cNvSpPr/>
      </xdr:nvSpPr>
      <xdr:spPr>
        <a:xfrm>
          <a:off x="721042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97CF687-6207-4C22-9BDB-374604B3DF5D}"/>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E81F315-D779-42ED-934A-87DF64AD400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1.xml><?xml version="1.0" encoding="utf-8"?>
<xdr:wsDr xmlns:xdr="http://schemas.openxmlformats.org/drawingml/2006/spreadsheetDrawing" xmlns:a="http://schemas.openxmlformats.org/drawingml/2006/main">
  <xdr:oneCellAnchor>
    <xdr:from>
      <xdr:col>40</xdr:col>
      <xdr:colOff>476250</xdr:colOff>
      <xdr:row>6</xdr:row>
      <xdr:rowOff>28575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120B2F3-3778-4709-B35A-C6E9FD85E514}"/>
            </a:ext>
          </a:extLst>
        </xdr:cNvPr>
        <xdr:cNvSpPr/>
      </xdr:nvSpPr>
      <xdr:spPr>
        <a:xfrm>
          <a:off x="7162800" y="12954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8D9D1A5-717D-4490-B731-E69744FBE8FD}"/>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3.xml><?xml version="1.0" encoding="utf-8"?>
<xdr:wsDr xmlns:xdr="http://schemas.openxmlformats.org/drawingml/2006/spreadsheetDrawing" xmlns:a="http://schemas.openxmlformats.org/drawingml/2006/main">
  <xdr:oneCellAnchor>
    <xdr:from>
      <xdr:col>40</xdr:col>
      <xdr:colOff>571500</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B25C4EB-C979-4E25-9E85-23449200AF4D}"/>
            </a:ext>
          </a:extLst>
        </xdr:cNvPr>
        <xdr:cNvSpPr/>
      </xdr:nvSpPr>
      <xdr:spPr>
        <a:xfrm>
          <a:off x="7258050"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74746A3-1F95-4381-A5B2-BB9B2581FC0A}"/>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5.xml><?xml version="1.0" encoding="utf-8"?>
<xdr:wsDr xmlns:xdr="http://schemas.openxmlformats.org/drawingml/2006/spreadsheetDrawing" xmlns:a="http://schemas.openxmlformats.org/drawingml/2006/main">
  <xdr:oneCellAnchor>
    <xdr:from>
      <xdr:col>40</xdr:col>
      <xdr:colOff>419100</xdr:colOff>
      <xdr:row>6</xdr:row>
      <xdr:rowOff>38100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A1BAF02-7C37-442C-855F-E256CA14B842}"/>
            </a:ext>
          </a:extLst>
        </xdr:cNvPr>
        <xdr:cNvSpPr/>
      </xdr:nvSpPr>
      <xdr:spPr>
        <a:xfrm>
          <a:off x="7105650" y="13049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350B9CE-71AE-46AA-BD79-4CF9B260E1D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7.xml><?xml version="1.0" encoding="utf-8"?>
<xdr:wsDr xmlns:xdr="http://schemas.openxmlformats.org/drawingml/2006/spreadsheetDrawing" xmlns:a="http://schemas.openxmlformats.org/drawingml/2006/main">
  <xdr:oneCellAnchor>
    <xdr:from>
      <xdr:col>40</xdr:col>
      <xdr:colOff>476250</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78044E2-7C30-456B-9E21-2447ADCBB325}"/>
            </a:ext>
          </a:extLst>
        </xdr:cNvPr>
        <xdr:cNvSpPr/>
      </xdr:nvSpPr>
      <xdr:spPr>
        <a:xfrm>
          <a:off x="7162800"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59BEA7E-19B2-4A89-BEE5-D5EC14ED90A6}"/>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9.xml><?xml version="1.0" encoding="utf-8"?>
<xdr:wsDr xmlns:xdr="http://schemas.openxmlformats.org/drawingml/2006/spreadsheetDrawing" xmlns:a="http://schemas.openxmlformats.org/drawingml/2006/main">
  <xdr:oneCellAnchor>
    <xdr:from>
      <xdr:col>40</xdr:col>
      <xdr:colOff>619125</xdr:colOff>
      <xdr:row>6</xdr:row>
      <xdr:rowOff>19050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12DD458-38B2-43DE-9C6D-347FD15E3ACD}"/>
            </a:ext>
          </a:extLst>
        </xdr:cNvPr>
        <xdr:cNvSpPr/>
      </xdr:nvSpPr>
      <xdr:spPr>
        <a:xfrm>
          <a:off x="7305675" y="12858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40</xdr:col>
      <xdr:colOff>571500</xdr:colOff>
      <xdr:row>6</xdr:row>
      <xdr:rowOff>21167</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38B193C-671D-4B72-9A92-0C1EA3D356F1}"/>
            </a:ext>
          </a:extLst>
        </xdr:cNvPr>
        <xdr:cNvSpPr/>
      </xdr:nvSpPr>
      <xdr:spPr>
        <a:xfrm>
          <a:off x="7258050" y="1287992"/>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2B5F671-186B-44A9-87F5-8AF10039CB30}"/>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1.xml><?xml version="1.0" encoding="utf-8"?>
<xdr:wsDr xmlns:xdr="http://schemas.openxmlformats.org/drawingml/2006/spreadsheetDrawing" xmlns:a="http://schemas.openxmlformats.org/drawingml/2006/main">
  <xdr:oneCellAnchor>
    <xdr:from>
      <xdr:col>40</xdr:col>
      <xdr:colOff>571500</xdr:colOff>
      <xdr:row>6</xdr:row>
      <xdr:rowOff>31750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73975EC-4842-471A-86D4-2504816AF57F}"/>
            </a:ext>
          </a:extLst>
        </xdr:cNvPr>
        <xdr:cNvSpPr/>
      </xdr:nvSpPr>
      <xdr:spPr>
        <a:xfrm>
          <a:off x="7258050" y="12985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4C638E4-14F4-49CA-9CF1-0ACBE2C31204}"/>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3.xml><?xml version="1.0" encoding="utf-8"?>
<xdr:wsDr xmlns:xdr="http://schemas.openxmlformats.org/drawingml/2006/spreadsheetDrawing" xmlns:a="http://schemas.openxmlformats.org/drawingml/2006/main">
  <xdr:oneCellAnchor>
    <xdr:from>
      <xdr:col>40</xdr:col>
      <xdr:colOff>619125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81922462-BAAA-4F2D-95D7-27E74F9FB0D7}"/>
            </a:ext>
          </a:extLst>
        </xdr:cNvPr>
        <xdr:cNvSpPr/>
      </xdr:nvSpPr>
      <xdr:spPr>
        <a:xfrm>
          <a:off x="730567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CC1AD660-6DC2-4CBF-BC10-5E314405602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5.xml><?xml version="1.0" encoding="utf-8"?>
<xdr:wsDr xmlns:xdr="http://schemas.openxmlformats.org/drawingml/2006/spreadsheetDrawing" xmlns:a="http://schemas.openxmlformats.org/drawingml/2006/main">
  <xdr:oneCellAnchor>
    <xdr:from>
      <xdr:col>40</xdr:col>
      <xdr:colOff>581025</xdr:colOff>
      <xdr:row>6</xdr:row>
      <xdr:rowOff>9525</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ED0CA0C-FF29-418C-8FA4-B6D3153E9B86}"/>
            </a:ext>
          </a:extLst>
        </xdr:cNvPr>
        <xdr:cNvSpPr/>
      </xdr:nvSpPr>
      <xdr:spPr>
        <a:xfrm>
          <a:off x="7267575" y="127635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F132028-3621-476F-8FE1-9BCF6CCFC917}"/>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EE42D55-C531-4E85-8342-CBB553EEECB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40</xdr:col>
      <xdr:colOff>142875</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FE59121-52C0-4B02-95CE-5C85697CFE96}"/>
            </a:ext>
          </a:extLst>
        </xdr:cNvPr>
        <xdr:cNvSpPr/>
      </xdr:nvSpPr>
      <xdr:spPr>
        <a:xfrm>
          <a:off x="6867525"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8EEED7E-0E12-4828-B317-006DD95B3D8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40</xdr:col>
      <xdr:colOff>333375</xdr:colOff>
      <xdr:row>5</xdr:row>
      <xdr:rowOff>228600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89E3AE3-9C40-4DE5-A99D-5CE4441D92C3}"/>
            </a:ext>
          </a:extLst>
        </xdr:cNvPr>
        <xdr:cNvSpPr/>
      </xdr:nvSpPr>
      <xdr:spPr>
        <a:xfrm>
          <a:off x="7019925" y="12573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kcm@shigashakyo.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kcm@shigashakyo.jp" TargetMode="External"/><Relationship Id="rId1" Type="http://schemas.openxmlformats.org/officeDocument/2006/relationships/hyperlink" Target="mailto:jkcm@shigashakyo.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1.xml"/><Relationship Id="rId1" Type="http://schemas.openxmlformats.org/officeDocument/2006/relationships/printerSettings" Target="../printerSettings/printerSettings22.bin"/><Relationship Id="rId4" Type="http://schemas.openxmlformats.org/officeDocument/2006/relationships/comments" Target="../comments1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3.xml"/><Relationship Id="rId1" Type="http://schemas.openxmlformats.org/officeDocument/2006/relationships/printerSettings" Target="../printerSettings/printerSettings24.bin"/><Relationship Id="rId4" Type="http://schemas.openxmlformats.org/officeDocument/2006/relationships/comments" Target="../comments1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5.xml"/><Relationship Id="rId1" Type="http://schemas.openxmlformats.org/officeDocument/2006/relationships/printerSettings" Target="../printerSettings/printerSettings26.bin"/><Relationship Id="rId4" Type="http://schemas.openxmlformats.org/officeDocument/2006/relationships/comments" Target="../comments1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14.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9.xml"/><Relationship Id="rId1" Type="http://schemas.openxmlformats.org/officeDocument/2006/relationships/printerSettings" Target="../printerSettings/printerSettings30.bin"/><Relationship Id="rId4" Type="http://schemas.openxmlformats.org/officeDocument/2006/relationships/comments" Target="../comments15.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16.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3.xml"/><Relationship Id="rId1" Type="http://schemas.openxmlformats.org/officeDocument/2006/relationships/printerSettings" Target="../printerSettings/printerSettings34.bin"/><Relationship Id="rId4" Type="http://schemas.openxmlformats.org/officeDocument/2006/relationships/comments" Target="../comments17.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35.xml"/><Relationship Id="rId1" Type="http://schemas.openxmlformats.org/officeDocument/2006/relationships/printerSettings" Target="../printerSettings/printerSettings36.bin"/><Relationship Id="rId4" Type="http://schemas.openxmlformats.org/officeDocument/2006/relationships/comments" Target="../comments18.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37.xml"/><Relationship Id="rId1" Type="http://schemas.openxmlformats.org/officeDocument/2006/relationships/printerSettings" Target="../printerSettings/printerSettings38.bin"/><Relationship Id="rId4" Type="http://schemas.openxmlformats.org/officeDocument/2006/relationships/comments" Target="../comments19.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9.xml"/><Relationship Id="rId1" Type="http://schemas.openxmlformats.org/officeDocument/2006/relationships/printerSettings" Target="../printerSettings/printerSettings40.bin"/><Relationship Id="rId4" Type="http://schemas.openxmlformats.org/officeDocument/2006/relationships/comments" Target="../comments20.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41.xml"/><Relationship Id="rId1" Type="http://schemas.openxmlformats.org/officeDocument/2006/relationships/printerSettings" Target="../printerSettings/printerSettings42.bin"/><Relationship Id="rId4" Type="http://schemas.openxmlformats.org/officeDocument/2006/relationships/comments" Target="../comments21.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43.xml"/><Relationship Id="rId1" Type="http://schemas.openxmlformats.org/officeDocument/2006/relationships/printerSettings" Target="../printerSettings/printerSettings44.bin"/><Relationship Id="rId4" Type="http://schemas.openxmlformats.org/officeDocument/2006/relationships/comments" Target="../comments22.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45.xml"/><Relationship Id="rId1" Type="http://schemas.openxmlformats.org/officeDocument/2006/relationships/printerSettings" Target="../printerSettings/printerSettings46.bin"/><Relationship Id="rId4" Type="http://schemas.openxmlformats.org/officeDocument/2006/relationships/comments" Target="../comments2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47.xml"/><Relationship Id="rId1" Type="http://schemas.openxmlformats.org/officeDocument/2006/relationships/printerSettings" Target="../printerSettings/printerSettings48.bin"/><Relationship Id="rId4" Type="http://schemas.openxmlformats.org/officeDocument/2006/relationships/comments" Target="../comments24.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49.xml"/><Relationship Id="rId1" Type="http://schemas.openxmlformats.org/officeDocument/2006/relationships/printerSettings" Target="../printerSettings/printerSettings50.bin"/><Relationship Id="rId4" Type="http://schemas.openxmlformats.org/officeDocument/2006/relationships/comments" Target="../comments25.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51.xml"/><Relationship Id="rId1" Type="http://schemas.openxmlformats.org/officeDocument/2006/relationships/printerSettings" Target="../printerSettings/printerSettings52.bin"/><Relationship Id="rId4" Type="http://schemas.openxmlformats.org/officeDocument/2006/relationships/comments" Target="../comments26.xml"/></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53.xml"/><Relationship Id="rId1" Type="http://schemas.openxmlformats.org/officeDocument/2006/relationships/printerSettings" Target="../printerSettings/printerSettings54.bin"/><Relationship Id="rId4" Type="http://schemas.openxmlformats.org/officeDocument/2006/relationships/comments" Target="../comments27.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55.xml"/><Relationship Id="rId1" Type="http://schemas.openxmlformats.org/officeDocument/2006/relationships/printerSettings" Target="../printerSettings/printerSettings56.bin"/><Relationship Id="rId4" Type="http://schemas.openxmlformats.org/officeDocument/2006/relationships/comments" Target="../comments28.xml"/></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9"/>
  <sheetViews>
    <sheetView showGridLines="0" tabSelected="1" zoomScale="115" zoomScaleNormal="115" workbookViewId="0">
      <selection activeCell="W13" sqref="W13"/>
    </sheetView>
  </sheetViews>
  <sheetFormatPr defaultRowHeight="13.5"/>
  <cols>
    <col min="1" max="21" width="4.375" customWidth="1"/>
  </cols>
  <sheetData>
    <row r="1" spans="1:21" ht="20.25" customHeight="1">
      <c r="A1" s="309" t="s">
        <v>579</v>
      </c>
      <c r="B1" s="309"/>
      <c r="C1" s="309"/>
      <c r="D1" s="309"/>
      <c r="E1" s="309"/>
      <c r="F1" s="309"/>
      <c r="G1" s="309"/>
      <c r="H1" s="309"/>
      <c r="I1" s="309"/>
      <c r="J1" s="309"/>
      <c r="K1" s="309"/>
      <c r="L1" s="309"/>
      <c r="M1" s="309"/>
      <c r="N1" s="309"/>
      <c r="O1" s="309"/>
      <c r="P1" s="309"/>
      <c r="Q1" s="309"/>
      <c r="R1" s="309"/>
      <c r="S1" s="309"/>
      <c r="T1" s="309"/>
      <c r="U1" s="309"/>
    </row>
    <row r="2" spans="1:21" ht="21">
      <c r="A2" s="310" t="s">
        <v>221</v>
      </c>
      <c r="B2" s="310"/>
      <c r="C2" s="310"/>
      <c r="D2" s="310"/>
      <c r="E2" s="310"/>
      <c r="F2" s="310"/>
      <c r="G2" s="310"/>
      <c r="H2" s="310"/>
      <c r="I2" s="310"/>
      <c r="J2" s="310"/>
      <c r="K2" s="310"/>
      <c r="L2" s="310"/>
      <c r="M2" s="310"/>
      <c r="N2" s="310"/>
      <c r="O2" s="310"/>
      <c r="P2" s="310"/>
      <c r="Q2" s="310"/>
      <c r="R2" s="310"/>
      <c r="S2" s="310"/>
      <c r="T2" s="310"/>
      <c r="U2" s="310"/>
    </row>
    <row r="3" spans="1:21" s="30" customFormat="1"/>
    <row r="4" spans="1:21" s="30" customFormat="1">
      <c r="A4" s="30" t="s">
        <v>171</v>
      </c>
    </row>
    <row r="5" spans="1:21" s="30" customFormat="1">
      <c r="A5" s="30" t="s">
        <v>172</v>
      </c>
    </row>
    <row r="6" spans="1:21" s="30" customFormat="1"/>
    <row r="7" spans="1:21" s="30" customFormat="1" ht="18.75" customHeight="1" thickBot="1">
      <c r="A7" s="154" t="s">
        <v>173</v>
      </c>
      <c r="B7" s="155"/>
      <c r="C7" s="155"/>
      <c r="D7" s="155"/>
      <c r="E7" s="155"/>
      <c r="F7" s="155"/>
      <c r="G7" s="155"/>
      <c r="H7" s="155"/>
      <c r="I7" s="155"/>
      <c r="J7" s="155"/>
      <c r="K7" s="155"/>
      <c r="L7" s="155"/>
      <c r="M7" s="155"/>
      <c r="N7" s="155"/>
      <c r="O7" s="155"/>
      <c r="P7" s="155"/>
      <c r="Q7" s="155"/>
      <c r="R7" s="155"/>
      <c r="S7" s="155"/>
      <c r="T7" s="155"/>
      <c r="U7" s="155"/>
    </row>
    <row r="8" spans="1:21" s="132" customFormat="1" ht="15" customHeight="1"/>
    <row r="9" spans="1:21" s="132" customFormat="1" ht="15" customHeight="1">
      <c r="B9" s="132" t="s">
        <v>197</v>
      </c>
    </row>
    <row r="10" spans="1:21" s="132" customFormat="1" ht="15" customHeight="1"/>
    <row r="11" spans="1:21" s="132" customFormat="1" ht="15" customHeight="1"/>
    <row r="12" spans="1:21" s="132" customFormat="1" ht="15" customHeight="1"/>
    <row r="13" spans="1:21" s="132" customFormat="1" ht="15" customHeight="1"/>
    <row r="14" spans="1:21" s="132" customFormat="1" ht="15" customHeight="1"/>
    <row r="15" spans="1:21" s="132" customFormat="1" ht="15" customHeight="1"/>
    <row r="16" spans="1:21" s="132" customFormat="1" ht="15" customHeight="1"/>
    <row r="17" spans="1:21" s="132" customFormat="1" ht="15" customHeight="1"/>
    <row r="18" spans="1:21" s="132" customFormat="1" ht="15" customHeight="1"/>
    <row r="19" spans="1:21" ht="22.5" customHeight="1">
      <c r="A19" s="156" t="s">
        <v>174</v>
      </c>
      <c r="B19" s="157"/>
      <c r="C19" s="157"/>
      <c r="D19" s="157"/>
      <c r="E19" s="157"/>
      <c r="F19" s="157"/>
      <c r="G19" s="157"/>
      <c r="H19" s="157"/>
      <c r="I19" s="157"/>
      <c r="J19" s="157"/>
      <c r="K19" s="157"/>
      <c r="L19" s="157"/>
      <c r="M19" s="157"/>
      <c r="N19" s="157"/>
      <c r="O19" s="157"/>
      <c r="P19" s="157"/>
      <c r="Q19" s="157"/>
      <c r="R19" s="157"/>
      <c r="S19" s="157"/>
      <c r="T19" s="157"/>
      <c r="U19" s="158"/>
    </row>
    <row r="20" spans="1:21" s="30" customFormat="1" ht="15" customHeight="1">
      <c r="A20" s="159"/>
      <c r="U20" s="160"/>
    </row>
    <row r="21" spans="1:21" s="132" customFormat="1" ht="15" customHeight="1">
      <c r="A21" s="161" t="s">
        <v>175</v>
      </c>
      <c r="U21" s="162"/>
    </row>
    <row r="22" spans="1:21" s="133" customFormat="1" ht="7.5" customHeight="1">
      <c r="A22" s="163"/>
      <c r="U22" s="164"/>
    </row>
    <row r="23" spans="1:21" s="132" customFormat="1" ht="18.75" customHeight="1">
      <c r="A23" s="161"/>
      <c r="B23" s="311" t="s">
        <v>72</v>
      </c>
      <c r="C23" s="312"/>
      <c r="D23" s="313"/>
      <c r="E23" s="132" t="s">
        <v>201</v>
      </c>
      <c r="U23" s="162"/>
    </row>
    <row r="24" spans="1:21" s="132" customFormat="1" ht="7.5" customHeight="1">
      <c r="A24" s="161"/>
      <c r="U24" s="162"/>
    </row>
    <row r="25" spans="1:21" s="132" customFormat="1" ht="18.75" customHeight="1">
      <c r="A25" s="161"/>
      <c r="B25" s="314" t="s">
        <v>176</v>
      </c>
      <c r="C25" s="315"/>
      <c r="D25" s="316"/>
      <c r="E25" s="132" t="s">
        <v>202</v>
      </c>
      <c r="U25" s="162"/>
    </row>
    <row r="26" spans="1:21" s="133" customFormat="1" ht="15" customHeight="1">
      <c r="A26" s="165"/>
      <c r="B26" s="166"/>
      <c r="C26" s="166"/>
      <c r="D26" s="166"/>
      <c r="E26" s="166"/>
      <c r="F26" s="166"/>
      <c r="G26" s="166"/>
      <c r="H26" s="166"/>
      <c r="I26" s="166"/>
      <c r="J26" s="166"/>
      <c r="K26" s="166"/>
      <c r="L26" s="166"/>
      <c r="M26" s="166"/>
      <c r="N26" s="166"/>
      <c r="O26" s="166"/>
      <c r="P26" s="166"/>
      <c r="Q26" s="166"/>
      <c r="R26" s="166"/>
      <c r="S26" s="166"/>
      <c r="T26" s="166"/>
      <c r="U26" s="167"/>
    </row>
    <row r="27" spans="1:21" s="133" customFormat="1" ht="15" customHeight="1"/>
    <row r="28" spans="1:21" s="133" customFormat="1" ht="15" customHeight="1"/>
    <row r="29" spans="1:21" s="30" customFormat="1" ht="22.5" customHeight="1">
      <c r="A29" s="156" t="s">
        <v>177</v>
      </c>
      <c r="B29" s="168"/>
      <c r="C29" s="168"/>
      <c r="D29" s="168"/>
      <c r="E29" s="168"/>
      <c r="F29" s="168"/>
      <c r="G29" s="168"/>
      <c r="H29" s="168"/>
      <c r="I29" s="168"/>
      <c r="J29" s="168"/>
      <c r="K29" s="168"/>
      <c r="L29" s="168"/>
      <c r="M29" s="168"/>
      <c r="N29" s="168"/>
      <c r="O29" s="168"/>
      <c r="P29" s="168"/>
      <c r="Q29" s="168"/>
      <c r="R29" s="168"/>
      <c r="S29" s="168"/>
      <c r="T29" s="168"/>
      <c r="U29" s="169"/>
    </row>
    <row r="30" spans="1:21" s="30" customFormat="1" ht="15" customHeight="1">
      <c r="A30" s="159"/>
      <c r="U30" s="160"/>
    </row>
    <row r="31" spans="1:21" s="132" customFormat="1" ht="15.75" customHeight="1">
      <c r="A31" s="161" t="s">
        <v>178</v>
      </c>
      <c r="U31" s="162"/>
    </row>
    <row r="32" spans="1:21" s="132" customFormat="1" ht="15.75" customHeight="1">
      <c r="A32" s="161" t="s">
        <v>426</v>
      </c>
      <c r="U32" s="162"/>
    </row>
    <row r="33" spans="1:21" s="132" customFormat="1" ht="7.5" customHeight="1">
      <c r="A33" s="161"/>
      <c r="U33" s="162"/>
    </row>
    <row r="34" spans="1:21" s="132" customFormat="1" ht="18.75" customHeight="1">
      <c r="A34" s="161"/>
      <c r="B34" s="311" t="s">
        <v>72</v>
      </c>
      <c r="C34" s="312"/>
      <c r="D34" s="313"/>
      <c r="E34" s="132" t="s">
        <v>179</v>
      </c>
      <c r="U34" s="162"/>
    </row>
    <row r="35" spans="1:21" s="132" customFormat="1" ht="7.5" customHeight="1">
      <c r="A35" s="161"/>
      <c r="U35" s="162"/>
    </row>
    <row r="36" spans="1:21" s="132" customFormat="1" ht="18.75" customHeight="1">
      <c r="A36" s="161"/>
      <c r="B36" s="317" t="s">
        <v>180</v>
      </c>
      <c r="C36" s="318"/>
      <c r="D36" s="319"/>
      <c r="E36" s="132" t="s">
        <v>181</v>
      </c>
      <c r="U36" s="162"/>
    </row>
    <row r="37" spans="1:21" s="132" customFormat="1" ht="7.5" customHeight="1">
      <c r="A37" s="161"/>
      <c r="U37" s="162"/>
    </row>
    <row r="38" spans="1:21" s="132" customFormat="1" ht="18.75" customHeight="1">
      <c r="A38" s="161"/>
      <c r="B38" s="314" t="s">
        <v>176</v>
      </c>
      <c r="C38" s="315"/>
      <c r="D38" s="316"/>
      <c r="E38" s="132" t="s">
        <v>182</v>
      </c>
      <c r="U38" s="162"/>
    </row>
    <row r="39" spans="1:21" ht="15" customHeight="1">
      <c r="A39" s="170"/>
      <c r="B39" s="171"/>
      <c r="C39" s="171"/>
      <c r="D39" s="171"/>
      <c r="E39" s="171"/>
      <c r="F39" s="171"/>
      <c r="G39" s="171"/>
      <c r="H39" s="171"/>
      <c r="I39" s="171"/>
      <c r="J39" s="171"/>
      <c r="K39" s="171"/>
      <c r="L39" s="171"/>
      <c r="M39" s="171"/>
      <c r="N39" s="171"/>
      <c r="O39" s="171"/>
      <c r="P39" s="171"/>
      <c r="Q39" s="171"/>
      <c r="R39" s="171"/>
      <c r="S39" s="171"/>
      <c r="T39" s="171"/>
      <c r="U39" s="172"/>
    </row>
    <row r="40" spans="1:21" ht="15" customHeight="1"/>
    <row r="41" spans="1:21" ht="15" customHeight="1"/>
    <row r="42" spans="1:21" s="30" customFormat="1" ht="22.5" customHeight="1">
      <c r="A42" s="156" t="s">
        <v>183</v>
      </c>
      <c r="B42" s="168"/>
      <c r="C42" s="168"/>
      <c r="D42" s="168"/>
      <c r="E42" s="168"/>
      <c r="F42" s="168"/>
      <c r="G42" s="168"/>
      <c r="H42" s="168"/>
      <c r="I42" s="168"/>
      <c r="J42" s="168"/>
      <c r="K42" s="168"/>
      <c r="L42" s="168"/>
      <c r="M42" s="168"/>
      <c r="N42" s="168"/>
      <c r="O42" s="168"/>
      <c r="P42" s="168"/>
      <c r="Q42" s="168"/>
      <c r="R42" s="168"/>
      <c r="S42" s="168"/>
      <c r="T42" s="168"/>
      <c r="U42" s="169"/>
    </row>
    <row r="43" spans="1:21" s="30" customFormat="1" ht="15" customHeight="1">
      <c r="A43" s="159"/>
      <c r="U43" s="160"/>
    </row>
    <row r="44" spans="1:21" s="132" customFormat="1" ht="15" customHeight="1">
      <c r="A44" s="161" t="s">
        <v>427</v>
      </c>
      <c r="U44" s="162"/>
    </row>
    <row r="45" spans="1:21" s="132" customFormat="1" ht="15" customHeight="1">
      <c r="A45" s="161" t="s">
        <v>428</v>
      </c>
      <c r="U45" s="162"/>
    </row>
    <row r="46" spans="1:21" s="132" customFormat="1" ht="7.5" customHeight="1">
      <c r="A46" s="161"/>
      <c r="E46" s="320" t="s">
        <v>184</v>
      </c>
      <c r="F46" s="320"/>
      <c r="G46" s="320"/>
      <c r="H46" s="320"/>
      <c r="I46" s="320"/>
      <c r="J46" s="320"/>
      <c r="K46" s="320"/>
      <c r="L46" s="320"/>
      <c r="M46" s="320"/>
      <c r="N46" s="320"/>
      <c r="O46" s="320"/>
      <c r="P46" s="320"/>
      <c r="Q46" s="320"/>
      <c r="R46" s="320"/>
      <c r="S46" s="320"/>
      <c r="T46" s="320"/>
      <c r="U46" s="321"/>
    </row>
    <row r="47" spans="1:21" s="132" customFormat="1" ht="18.75" customHeight="1">
      <c r="A47" s="161"/>
      <c r="B47" s="317" t="s">
        <v>180</v>
      </c>
      <c r="C47" s="318"/>
      <c r="D47" s="319"/>
      <c r="E47" s="320"/>
      <c r="F47" s="320"/>
      <c r="G47" s="320"/>
      <c r="H47" s="320"/>
      <c r="I47" s="320"/>
      <c r="J47" s="320"/>
      <c r="K47" s="320"/>
      <c r="L47" s="320"/>
      <c r="M47" s="320"/>
      <c r="N47" s="320"/>
      <c r="O47" s="320"/>
      <c r="P47" s="320"/>
      <c r="Q47" s="320"/>
      <c r="R47" s="320"/>
      <c r="S47" s="320"/>
      <c r="T47" s="320"/>
      <c r="U47" s="321"/>
    </row>
    <row r="48" spans="1:21" ht="15" customHeight="1">
      <c r="A48" s="170"/>
      <c r="B48" s="171"/>
      <c r="C48" s="171"/>
      <c r="D48" s="171"/>
      <c r="E48" s="322"/>
      <c r="F48" s="322"/>
      <c r="G48" s="322"/>
      <c r="H48" s="322"/>
      <c r="I48" s="322"/>
      <c r="J48" s="322"/>
      <c r="K48" s="322"/>
      <c r="L48" s="322"/>
      <c r="M48" s="322"/>
      <c r="N48" s="322"/>
      <c r="O48" s="322"/>
      <c r="P48" s="322"/>
      <c r="Q48" s="322"/>
      <c r="R48" s="322"/>
      <c r="S48" s="322"/>
      <c r="T48" s="322"/>
      <c r="U48" s="323"/>
    </row>
    <row r="49" spans="1:21" ht="18.75" customHeight="1"/>
    <row r="50" spans="1:21" ht="18.75" customHeight="1"/>
    <row r="51" spans="1:21" ht="18.75" customHeight="1"/>
    <row r="52" spans="1:21" ht="18.75" customHeight="1"/>
    <row r="53" spans="1:21" ht="18.75" customHeight="1"/>
    <row r="54" spans="1:21" ht="18.75" customHeight="1"/>
    <row r="55" spans="1:21" s="30" customFormat="1" ht="23.25" customHeight="1" thickBot="1">
      <c r="A55" s="154" t="s">
        <v>198</v>
      </c>
      <c r="B55" s="155"/>
      <c r="C55" s="155"/>
      <c r="D55" s="155"/>
      <c r="E55" s="155"/>
      <c r="F55" s="155"/>
      <c r="G55" s="155"/>
      <c r="H55" s="155"/>
      <c r="I55" s="155"/>
      <c r="J55" s="155"/>
      <c r="K55" s="155"/>
      <c r="L55" s="155"/>
      <c r="M55" s="155"/>
      <c r="N55" s="155"/>
      <c r="O55" s="155"/>
      <c r="P55" s="155"/>
      <c r="Q55" s="155"/>
      <c r="R55" s="155"/>
      <c r="S55" s="155"/>
      <c r="T55" s="155"/>
      <c r="U55" s="155"/>
    </row>
    <row r="56" spans="1:21" s="133" customFormat="1" ht="11.25" customHeight="1"/>
    <row r="57" spans="1:21" s="133" customFormat="1" ht="15" customHeight="1">
      <c r="A57" s="173" t="s">
        <v>203</v>
      </c>
      <c r="B57" s="133" t="s">
        <v>200</v>
      </c>
      <c r="M57" s="173"/>
    </row>
    <row r="58" spans="1:21" s="133" customFormat="1" ht="15" customHeight="1"/>
    <row r="59" spans="1:21" s="133" customFormat="1" ht="15" customHeight="1"/>
    <row r="60" spans="1:21" s="133" customFormat="1" ht="15" customHeight="1"/>
    <row r="61" spans="1:21" s="133" customFormat="1" ht="15" customHeight="1"/>
    <row r="62" spans="1:21" s="133" customFormat="1" ht="15" customHeight="1"/>
    <row r="63" spans="1:21" s="133" customFormat="1" ht="15" customHeight="1"/>
    <row r="64" spans="1:21" s="133" customFormat="1" ht="15" customHeight="1"/>
    <row r="65" spans="1:21" s="133" customFormat="1" ht="15" customHeight="1"/>
    <row r="66" spans="1:21" s="133" customFormat="1" ht="15" customHeight="1">
      <c r="A66" s="173" t="s">
        <v>204</v>
      </c>
      <c r="B66" s="133" t="s">
        <v>523</v>
      </c>
    </row>
    <row r="67" spans="1:21" s="133" customFormat="1" ht="7.5" customHeight="1">
      <c r="A67" s="173"/>
    </row>
    <row r="68" spans="1:21" s="133" customFormat="1" ht="15" customHeight="1"/>
    <row r="69" spans="1:21" s="133" customFormat="1" ht="15" customHeight="1"/>
    <row r="70" spans="1:21" s="133" customFormat="1" ht="15" customHeight="1"/>
    <row r="71" spans="1:21" s="133" customFormat="1" ht="15" customHeight="1"/>
    <row r="72" spans="1:21" s="133" customFormat="1" ht="15" customHeight="1"/>
    <row r="73" spans="1:21" s="133" customFormat="1" ht="15" customHeight="1"/>
    <row r="74" spans="1:21" s="133" customFormat="1" ht="15" customHeight="1"/>
    <row r="75" spans="1:21" s="133" customFormat="1" ht="15" customHeight="1"/>
    <row r="76" spans="1:21" s="133" customFormat="1" ht="15" customHeight="1"/>
    <row r="77" spans="1:21" s="133" customFormat="1" ht="18.75" customHeight="1">
      <c r="E77" s="174"/>
      <c r="F77" s="174"/>
      <c r="G77" s="174"/>
      <c r="H77" s="174"/>
      <c r="I77" s="174"/>
      <c r="J77" s="174"/>
      <c r="K77" s="174"/>
      <c r="L77" s="174"/>
      <c r="M77" s="174"/>
      <c r="N77" s="174"/>
      <c r="O77" s="174"/>
      <c r="P77" s="174"/>
      <c r="Q77" s="174"/>
      <c r="R77" s="174"/>
      <c r="S77" s="174"/>
      <c r="T77" s="174"/>
      <c r="U77" s="174"/>
    </row>
    <row r="78" spans="1:21" s="133" customFormat="1" ht="18.75" customHeight="1">
      <c r="E78" s="174"/>
      <c r="F78" s="174"/>
      <c r="G78" s="174"/>
      <c r="H78" s="174"/>
      <c r="I78" s="174"/>
      <c r="J78" s="174"/>
      <c r="K78" s="174"/>
      <c r="L78" s="174"/>
      <c r="M78" s="174"/>
      <c r="N78" s="174"/>
      <c r="O78" s="174"/>
      <c r="P78" s="174"/>
      <c r="Q78" s="174"/>
      <c r="R78" s="174"/>
      <c r="S78" s="174"/>
      <c r="T78" s="174"/>
      <c r="U78" s="174"/>
    </row>
    <row r="79" spans="1:21" s="30" customFormat="1" ht="23.25" customHeight="1" thickBot="1">
      <c r="A79" s="154" t="s">
        <v>199</v>
      </c>
      <c r="B79" s="155"/>
      <c r="C79" s="155"/>
      <c r="D79" s="155"/>
      <c r="E79" s="155"/>
      <c r="F79" s="155"/>
      <c r="G79" s="155"/>
      <c r="H79" s="155"/>
      <c r="I79" s="155"/>
      <c r="J79" s="155"/>
      <c r="K79" s="155"/>
      <c r="L79" s="155"/>
      <c r="M79" s="155"/>
      <c r="N79" s="155"/>
      <c r="O79" s="155"/>
      <c r="P79" s="155"/>
      <c r="Q79" s="155"/>
      <c r="R79" s="155"/>
      <c r="S79" s="155"/>
      <c r="T79" s="155"/>
      <c r="U79" s="155"/>
    </row>
    <row r="80" spans="1:21" ht="11.25" customHeight="1"/>
    <row r="81" spans="1:21" s="30" customFormat="1" ht="22.5" customHeight="1">
      <c r="A81" s="156" t="s">
        <v>185</v>
      </c>
      <c r="B81" s="168"/>
      <c r="C81" s="168"/>
      <c r="D81" s="168"/>
      <c r="E81" s="168"/>
      <c r="F81" s="168"/>
      <c r="G81" s="168"/>
      <c r="H81" s="168"/>
      <c r="I81" s="168"/>
      <c r="J81" s="168"/>
      <c r="K81" s="168"/>
      <c r="L81" s="168"/>
      <c r="M81" s="168"/>
      <c r="N81" s="168"/>
      <c r="O81" s="168"/>
      <c r="P81" s="168"/>
      <c r="Q81" s="168"/>
      <c r="R81" s="168"/>
      <c r="S81" s="168"/>
      <c r="T81" s="168"/>
      <c r="U81" s="169"/>
    </row>
    <row r="82" spans="1:21" s="30" customFormat="1" ht="7.5" customHeight="1">
      <c r="A82" s="159"/>
      <c r="U82" s="160"/>
    </row>
    <row r="83" spans="1:21" s="132" customFormat="1" ht="15" customHeight="1">
      <c r="A83" s="161" t="s">
        <v>186</v>
      </c>
      <c r="U83" s="162"/>
    </row>
    <row r="84" spans="1:21" s="132" customFormat="1" ht="15" customHeight="1">
      <c r="A84" s="161" t="s">
        <v>187</v>
      </c>
      <c r="U84" s="162"/>
    </row>
    <row r="85" spans="1:21" s="132" customFormat="1" ht="7.5" customHeight="1">
      <c r="A85" s="161"/>
      <c r="E85" s="174"/>
      <c r="F85" s="174"/>
      <c r="G85" s="174"/>
      <c r="H85" s="174"/>
      <c r="I85" s="174"/>
      <c r="J85" s="174"/>
      <c r="K85" s="174"/>
      <c r="L85" s="174"/>
      <c r="M85" s="174"/>
      <c r="N85" s="174"/>
      <c r="O85" s="174"/>
      <c r="P85" s="174"/>
      <c r="Q85" s="174"/>
      <c r="R85" s="174"/>
      <c r="S85" s="174"/>
      <c r="T85" s="174"/>
      <c r="U85" s="175"/>
    </row>
    <row r="86" spans="1:21" s="132" customFormat="1" ht="18.75" customHeight="1">
      <c r="A86" s="161"/>
      <c r="B86" s="317" t="s">
        <v>188</v>
      </c>
      <c r="C86" s="318"/>
      <c r="D86" s="319"/>
      <c r="E86" s="174"/>
      <c r="F86" s="324" t="s">
        <v>514</v>
      </c>
      <c r="G86" s="325"/>
      <c r="H86" s="325"/>
      <c r="I86" s="325"/>
      <c r="J86" s="325"/>
      <c r="K86" s="325"/>
      <c r="L86" s="325"/>
      <c r="M86" s="325"/>
      <c r="N86" s="325"/>
      <c r="O86" s="325"/>
      <c r="P86" s="325"/>
      <c r="Q86" s="325"/>
      <c r="R86" s="325"/>
      <c r="S86" s="326"/>
      <c r="T86" s="176"/>
      <c r="U86" s="177"/>
    </row>
    <row r="87" spans="1:21" s="132" customFormat="1" ht="7.5" customHeight="1">
      <c r="A87" s="161"/>
      <c r="B87" s="64"/>
      <c r="C87" s="64"/>
      <c r="D87" s="64"/>
      <c r="E87" s="174"/>
      <c r="F87" s="176"/>
      <c r="G87" s="178"/>
      <c r="H87" s="178"/>
      <c r="I87" s="178"/>
      <c r="J87" s="178"/>
      <c r="K87" s="178"/>
      <c r="L87" s="178"/>
      <c r="M87" s="178"/>
      <c r="N87" s="178"/>
      <c r="O87" s="178"/>
      <c r="P87" s="178"/>
      <c r="Q87" s="178"/>
      <c r="R87" s="178"/>
      <c r="S87" s="178"/>
      <c r="T87" s="178"/>
      <c r="U87" s="179"/>
    </row>
    <row r="88" spans="1:21" s="132" customFormat="1" ht="18.75" customHeight="1">
      <c r="A88" s="161"/>
      <c r="B88" s="317" t="s">
        <v>189</v>
      </c>
      <c r="C88" s="318"/>
      <c r="D88" s="319"/>
      <c r="E88" s="174"/>
      <c r="F88" s="327" t="s">
        <v>580</v>
      </c>
      <c r="G88" s="325"/>
      <c r="H88" s="325"/>
      <c r="I88" s="325"/>
      <c r="J88" s="325"/>
      <c r="K88" s="325"/>
      <c r="L88" s="325"/>
      <c r="M88" s="325"/>
      <c r="N88" s="325"/>
      <c r="O88" s="325"/>
      <c r="P88" s="325"/>
      <c r="Q88" s="325"/>
      <c r="R88" s="325"/>
      <c r="S88" s="326"/>
      <c r="T88" s="180"/>
      <c r="U88" s="175"/>
    </row>
    <row r="89" spans="1:21" ht="11.25" customHeight="1">
      <c r="A89" s="170"/>
      <c r="B89" s="171"/>
      <c r="C89" s="171"/>
      <c r="D89" s="171"/>
      <c r="E89" s="181"/>
      <c r="F89" s="181"/>
      <c r="G89" s="181"/>
      <c r="H89" s="181"/>
      <c r="I89" s="181"/>
      <c r="J89" s="181"/>
      <c r="K89" s="181"/>
      <c r="L89" s="181"/>
      <c r="M89" s="181"/>
      <c r="N89" s="181"/>
      <c r="O89" s="181"/>
      <c r="P89" s="181"/>
      <c r="Q89" s="181"/>
      <c r="R89" s="181"/>
      <c r="S89" s="181"/>
      <c r="T89" s="181"/>
      <c r="U89" s="182"/>
    </row>
    <row r="90" spans="1:21" ht="15" customHeight="1"/>
    <row r="91" spans="1:21" ht="22.5" customHeight="1">
      <c r="A91" s="156" t="s">
        <v>190</v>
      </c>
      <c r="B91" s="168"/>
      <c r="C91" s="168"/>
      <c r="D91" s="168"/>
      <c r="E91" s="168"/>
      <c r="F91" s="168"/>
      <c r="G91" s="168"/>
      <c r="H91" s="168"/>
      <c r="I91" s="168"/>
      <c r="J91" s="168"/>
      <c r="K91" s="168"/>
      <c r="L91" s="168"/>
      <c r="M91" s="168"/>
      <c r="N91" s="168"/>
      <c r="O91" s="168"/>
      <c r="P91" s="168"/>
      <c r="Q91" s="168"/>
      <c r="R91" s="168"/>
      <c r="S91" s="168"/>
      <c r="T91" s="168"/>
      <c r="U91" s="169"/>
    </row>
    <row r="92" spans="1:21" ht="11.25" customHeight="1">
      <c r="A92" s="159"/>
      <c r="B92" s="30"/>
      <c r="C92" s="30"/>
      <c r="D92" s="30"/>
      <c r="E92" s="30"/>
      <c r="F92" s="30"/>
      <c r="G92" s="30"/>
      <c r="H92" s="30"/>
      <c r="I92" s="30"/>
      <c r="J92" s="30"/>
      <c r="K92" s="30"/>
      <c r="L92" s="30"/>
      <c r="M92" s="30"/>
      <c r="N92" s="30"/>
      <c r="O92" s="30"/>
      <c r="P92" s="30"/>
      <c r="Q92" s="30"/>
      <c r="R92" s="30"/>
      <c r="S92" s="30"/>
      <c r="T92" s="30"/>
      <c r="U92" s="160"/>
    </row>
    <row r="93" spans="1:21" ht="18.75" customHeight="1">
      <c r="A93" s="161"/>
      <c r="B93" s="306" t="s">
        <v>191</v>
      </c>
      <c r="C93" s="307"/>
      <c r="D93" s="307"/>
      <c r="E93" s="307"/>
      <c r="F93" s="308"/>
      <c r="H93" s="306" t="s">
        <v>192</v>
      </c>
      <c r="I93" s="307"/>
      <c r="J93" s="307"/>
      <c r="K93" s="307"/>
      <c r="L93" s="308"/>
      <c r="N93" s="306" t="s">
        <v>193</v>
      </c>
      <c r="O93" s="307"/>
      <c r="P93" s="307"/>
      <c r="Q93" s="307"/>
      <c r="R93" s="308"/>
      <c r="U93" s="175"/>
    </row>
    <row r="94" spans="1:21" ht="18" customHeight="1">
      <c r="A94" s="161"/>
      <c r="B94" s="304" t="s">
        <v>194</v>
      </c>
      <c r="C94" s="305"/>
      <c r="D94" s="305"/>
      <c r="E94" s="298" t="s">
        <v>205</v>
      </c>
      <c r="F94" s="299"/>
      <c r="H94" s="304" t="s">
        <v>194</v>
      </c>
      <c r="I94" s="305"/>
      <c r="J94" s="305"/>
      <c r="K94" s="298" t="s">
        <v>23</v>
      </c>
      <c r="L94" s="299"/>
      <c r="N94" s="304" t="s">
        <v>194</v>
      </c>
      <c r="O94" s="305"/>
      <c r="P94" s="305"/>
      <c r="Q94" s="298" t="s">
        <v>206</v>
      </c>
      <c r="R94" s="299"/>
      <c r="U94" s="175"/>
    </row>
    <row r="95" spans="1:21" ht="18" customHeight="1">
      <c r="A95" s="161"/>
      <c r="B95" s="300" t="s">
        <v>195</v>
      </c>
      <c r="C95" s="301"/>
      <c r="D95" s="301"/>
      <c r="E95" s="302" t="s">
        <v>206</v>
      </c>
      <c r="F95" s="303"/>
      <c r="H95" s="300" t="s">
        <v>195</v>
      </c>
      <c r="I95" s="301"/>
      <c r="J95" s="301"/>
      <c r="K95" s="302" t="s">
        <v>207</v>
      </c>
      <c r="L95" s="303"/>
      <c r="N95" s="300" t="s">
        <v>195</v>
      </c>
      <c r="O95" s="301"/>
      <c r="P95" s="301"/>
      <c r="Q95" s="302" t="s">
        <v>23</v>
      </c>
      <c r="R95" s="303"/>
      <c r="U95" s="175"/>
    </row>
    <row r="96" spans="1:21" ht="18" customHeight="1">
      <c r="A96" s="161"/>
      <c r="B96" s="296" t="s">
        <v>196</v>
      </c>
      <c r="C96" s="297"/>
      <c r="D96" s="297"/>
      <c r="E96" s="294" t="s">
        <v>205</v>
      </c>
      <c r="F96" s="295"/>
      <c r="H96" s="296" t="s">
        <v>196</v>
      </c>
      <c r="I96" s="297"/>
      <c r="J96" s="297"/>
      <c r="K96" s="294" t="s">
        <v>205</v>
      </c>
      <c r="L96" s="295"/>
      <c r="N96" s="296" t="s">
        <v>196</v>
      </c>
      <c r="O96" s="297"/>
      <c r="P96" s="297"/>
      <c r="Q96" s="294" t="s">
        <v>206</v>
      </c>
      <c r="R96" s="295"/>
      <c r="U96" s="175"/>
    </row>
    <row r="97" spans="1:21" ht="2.25" customHeight="1">
      <c r="A97" s="161"/>
      <c r="E97" s="174"/>
      <c r="J97" s="174"/>
      <c r="K97" s="174"/>
      <c r="L97" s="174"/>
      <c r="M97" s="174"/>
      <c r="N97" s="174"/>
      <c r="O97" s="174"/>
      <c r="P97" s="174"/>
      <c r="Q97" s="174"/>
      <c r="R97" s="174"/>
      <c r="U97" s="175"/>
    </row>
    <row r="98" spans="1:21" ht="15" customHeight="1">
      <c r="A98" s="161"/>
      <c r="B98" s="62" t="s">
        <v>555</v>
      </c>
      <c r="C98" s="64"/>
      <c r="D98" s="64"/>
      <c r="E98" s="174"/>
      <c r="F98" s="183"/>
      <c r="L98" s="174"/>
      <c r="M98" s="174"/>
      <c r="N98" s="174"/>
      <c r="O98" s="174"/>
      <c r="P98" s="174"/>
      <c r="Q98" s="174"/>
      <c r="R98" s="174"/>
      <c r="S98" s="174"/>
      <c r="T98" s="174"/>
      <c r="U98" s="175"/>
    </row>
    <row r="99" spans="1:21" ht="15" customHeight="1">
      <c r="A99" s="170"/>
      <c r="B99" s="290" t="s">
        <v>556</v>
      </c>
      <c r="C99" s="171"/>
      <c r="D99" s="171"/>
      <c r="E99" s="181"/>
      <c r="F99" s="181"/>
      <c r="G99" s="181"/>
      <c r="H99" s="181"/>
      <c r="I99" s="181"/>
      <c r="J99" s="181"/>
      <c r="K99" s="181"/>
      <c r="L99" s="181"/>
      <c r="M99" s="181"/>
      <c r="N99" s="181"/>
      <c r="O99" s="181"/>
      <c r="P99" s="181"/>
      <c r="Q99" s="181"/>
      <c r="R99" s="181"/>
      <c r="S99" s="181"/>
      <c r="T99" s="181"/>
      <c r="U99" s="182"/>
    </row>
    <row r="101" spans="1:21" ht="22.5" customHeight="1">
      <c r="A101" s="156" t="s">
        <v>557</v>
      </c>
      <c r="B101" s="168"/>
      <c r="C101" s="168"/>
      <c r="D101" s="168"/>
      <c r="E101" s="168"/>
      <c r="F101" s="168"/>
      <c r="G101" s="168"/>
      <c r="H101" s="168"/>
      <c r="I101" s="168"/>
      <c r="J101" s="168"/>
      <c r="K101" s="168"/>
      <c r="L101" s="168"/>
      <c r="M101" s="168"/>
      <c r="N101" s="168"/>
      <c r="O101" s="168"/>
      <c r="P101" s="168"/>
      <c r="Q101" s="168"/>
      <c r="R101" s="168"/>
      <c r="S101" s="168"/>
      <c r="T101" s="168"/>
      <c r="U101" s="169"/>
    </row>
    <row r="102" spans="1:21" ht="11.25" customHeight="1">
      <c r="A102" s="159"/>
      <c r="B102" s="30"/>
      <c r="C102" s="30"/>
      <c r="D102" s="30"/>
      <c r="E102" s="30"/>
      <c r="F102" s="30"/>
      <c r="G102" s="30"/>
      <c r="H102" s="30"/>
      <c r="I102" s="30"/>
      <c r="J102" s="30"/>
      <c r="K102" s="30"/>
      <c r="L102" s="30"/>
      <c r="M102" s="30"/>
      <c r="N102" s="30"/>
      <c r="O102" s="30"/>
      <c r="P102" s="30"/>
      <c r="Q102" s="30"/>
      <c r="R102" s="30"/>
      <c r="S102" s="30"/>
      <c r="T102" s="30"/>
      <c r="U102" s="160"/>
    </row>
    <row r="103" spans="1:21" s="133" customFormat="1" ht="19.5" customHeight="1">
      <c r="A103" s="163"/>
      <c r="B103" s="328" t="s">
        <v>559</v>
      </c>
      <c r="C103" s="328"/>
      <c r="D103" s="328"/>
      <c r="E103" s="328"/>
      <c r="F103" s="328"/>
      <c r="G103" s="328"/>
      <c r="H103" s="328"/>
      <c r="I103" s="328"/>
      <c r="J103" s="328"/>
      <c r="K103" s="328"/>
      <c r="L103" s="328"/>
      <c r="M103" s="328"/>
      <c r="N103" s="328"/>
      <c r="O103" s="328"/>
      <c r="P103" s="328"/>
      <c r="Q103" s="328"/>
      <c r="R103" s="328"/>
      <c r="S103" s="328"/>
      <c r="T103" s="328"/>
      <c r="U103" s="329"/>
    </row>
    <row r="104" spans="1:21" s="133" customFormat="1" ht="19.5" customHeight="1" thickBot="1">
      <c r="A104" s="163"/>
      <c r="B104" s="328" t="s">
        <v>560</v>
      </c>
      <c r="C104" s="328"/>
      <c r="D104" s="328"/>
      <c r="E104" s="328"/>
      <c r="F104" s="328"/>
      <c r="G104" s="328"/>
      <c r="H104" s="328"/>
      <c r="I104" s="328"/>
      <c r="J104" s="328"/>
      <c r="K104" s="328"/>
      <c r="L104" s="328"/>
      <c r="M104" s="328"/>
      <c r="N104" s="328"/>
      <c r="O104" s="328"/>
      <c r="P104" s="328"/>
      <c r="Q104" s="328"/>
      <c r="R104" s="328"/>
      <c r="S104" s="328"/>
      <c r="T104" s="328"/>
      <c r="U104" s="329"/>
    </row>
    <row r="105" spans="1:21" s="133" customFormat="1" ht="15" customHeight="1">
      <c r="A105" s="163"/>
      <c r="M105" s="330" t="s">
        <v>558</v>
      </c>
      <c r="N105" s="331"/>
      <c r="O105" s="331"/>
      <c r="P105" s="331"/>
      <c r="Q105" s="331"/>
      <c r="R105" s="331"/>
      <c r="S105" s="332"/>
      <c r="U105" s="164"/>
    </row>
    <row r="106" spans="1:21" ht="10.5" customHeight="1" thickBot="1">
      <c r="A106" s="159"/>
      <c r="B106" s="30"/>
      <c r="C106" s="30"/>
      <c r="D106" s="30"/>
      <c r="E106" s="30"/>
      <c r="F106" s="30"/>
      <c r="G106" s="30"/>
      <c r="H106" s="30"/>
      <c r="I106" s="30"/>
      <c r="J106" s="30"/>
      <c r="K106" s="30"/>
      <c r="L106" s="30"/>
      <c r="M106" s="333"/>
      <c r="N106" s="334"/>
      <c r="O106" s="334"/>
      <c r="P106" s="334"/>
      <c r="Q106" s="334"/>
      <c r="R106" s="334"/>
      <c r="S106" s="335"/>
      <c r="T106" s="30"/>
      <c r="U106" s="160"/>
    </row>
    <row r="107" spans="1:21" ht="33.75" customHeight="1">
      <c r="A107" s="159"/>
      <c r="B107" s="342" t="s">
        <v>581</v>
      </c>
      <c r="C107" s="343"/>
      <c r="D107" s="343"/>
      <c r="E107" s="343"/>
      <c r="F107" s="343"/>
      <c r="G107" s="343"/>
      <c r="H107" s="343"/>
      <c r="I107" s="343"/>
      <c r="J107" s="343"/>
      <c r="K107" s="343"/>
      <c r="L107" s="344"/>
      <c r="M107" s="336" t="s">
        <v>582</v>
      </c>
      <c r="N107" s="337"/>
      <c r="O107" s="337"/>
      <c r="P107" s="337"/>
      <c r="Q107" s="337"/>
      <c r="R107" s="337"/>
      <c r="S107" s="338"/>
      <c r="T107" s="30"/>
      <c r="U107" s="160"/>
    </row>
    <row r="108" spans="1:21" ht="33.75" customHeight="1" thickBot="1">
      <c r="A108" s="159"/>
      <c r="B108" s="345" t="s">
        <v>561</v>
      </c>
      <c r="C108" s="346"/>
      <c r="D108" s="346"/>
      <c r="E108" s="346"/>
      <c r="F108" s="346"/>
      <c r="G108" s="346"/>
      <c r="H108" s="346"/>
      <c r="I108" s="346"/>
      <c r="J108" s="346"/>
      <c r="K108" s="346"/>
      <c r="L108" s="347"/>
      <c r="M108" s="339"/>
      <c r="N108" s="340"/>
      <c r="O108" s="340"/>
      <c r="P108" s="340"/>
      <c r="Q108" s="340"/>
      <c r="R108" s="340"/>
      <c r="S108" s="341"/>
      <c r="T108" s="30"/>
      <c r="U108" s="160"/>
    </row>
    <row r="109" spans="1:21" ht="18" customHeight="1">
      <c r="A109" s="170"/>
      <c r="B109" s="171"/>
      <c r="C109" s="171"/>
      <c r="D109" s="171"/>
      <c r="E109" s="181"/>
      <c r="F109" s="181"/>
      <c r="G109" s="181"/>
      <c r="H109" s="181"/>
      <c r="I109" s="181"/>
      <c r="J109" s="181"/>
      <c r="K109" s="181"/>
      <c r="L109" s="181"/>
      <c r="M109" s="181"/>
      <c r="N109" s="181"/>
      <c r="O109" s="181"/>
      <c r="P109" s="181"/>
      <c r="Q109" s="181"/>
      <c r="R109" s="181"/>
      <c r="S109" s="181"/>
      <c r="T109" s="181"/>
      <c r="U109" s="182"/>
    </row>
  </sheetData>
  <mergeCells count="40">
    <mergeCell ref="B103:U103"/>
    <mergeCell ref="M105:S106"/>
    <mergeCell ref="M107:S108"/>
    <mergeCell ref="B107:L107"/>
    <mergeCell ref="B108:L108"/>
    <mergeCell ref="B104:U104"/>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F86:S86"/>
    <mergeCell ref="F88:S88"/>
    <mergeCell ref="Q94:R94"/>
    <mergeCell ref="B95:D95"/>
    <mergeCell ref="E95:F95"/>
    <mergeCell ref="H95:J95"/>
    <mergeCell ref="K95:L95"/>
    <mergeCell ref="N95:P95"/>
    <mergeCell ref="Q95:R95"/>
    <mergeCell ref="B94:D94"/>
    <mergeCell ref="E94:F94"/>
    <mergeCell ref="H94:J94"/>
    <mergeCell ref="K94:L94"/>
    <mergeCell ref="N94:P94"/>
    <mergeCell ref="Q96:R96"/>
    <mergeCell ref="B96:D96"/>
    <mergeCell ref="E96:F96"/>
    <mergeCell ref="H96:J96"/>
    <mergeCell ref="K96:L96"/>
    <mergeCell ref="N96:P96"/>
  </mergeCells>
  <phoneticPr fontId="1"/>
  <hyperlinks>
    <hyperlink ref="F88" r:id="rId1" xr:uid="{00000000-0004-0000-0000-000000000000}"/>
  </hyperlinks>
  <printOptions horizontalCentered="1"/>
  <pageMargins left="0.59055118110236227" right="0.59055118110236227" top="0.39370078740157483" bottom="0.31496062992125984" header="0.19685039370078741" footer="0.19685039370078741"/>
  <pageSetup paperSize="9" scale="99" orientation="portrait" r:id="rId2"/>
  <rowBreaks count="1" manualBreakCount="1">
    <brk id="54" max="16383"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BB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286</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44940</v>
      </c>
      <c r="F10" s="425"/>
      <c r="G10" s="425"/>
      <c r="H10" s="425"/>
      <c r="I10" s="426"/>
      <c r="J10" s="427" t="s">
        <v>27</v>
      </c>
      <c r="K10" s="376"/>
      <c r="L10" s="61">
        <v>1</v>
      </c>
      <c r="M10" s="446">
        <v>0.39583333333333398</v>
      </c>
      <c r="N10" s="447"/>
      <c r="O10" s="447"/>
      <c r="P10" s="448"/>
      <c r="Q10" s="62" t="s">
        <v>1</v>
      </c>
      <c r="R10" s="446">
        <v>0.47916666666666802</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516</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288</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535"/>
      <c r="AQ19" s="535"/>
      <c r="AR19" s="535"/>
      <c r="AS19" s="535"/>
      <c r="AT19" s="535"/>
      <c r="AU19" s="535"/>
      <c r="AV19" s="535"/>
      <c r="AW19" s="535"/>
      <c r="AX19" s="535"/>
      <c r="AY19" s="535"/>
      <c r="AZ19" s="535"/>
      <c r="BA19" s="535"/>
      <c r="BB19" s="535"/>
    </row>
    <row r="20" spans="1:54" s="30" customFormat="1" ht="41.25" customHeight="1">
      <c r="B20" s="72" t="s">
        <v>34</v>
      </c>
      <c r="C20" s="400" t="s">
        <v>459</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535"/>
      <c r="AQ20" s="535"/>
      <c r="AR20" s="535"/>
      <c r="AS20" s="535"/>
      <c r="AT20" s="535"/>
      <c r="AU20" s="535"/>
      <c r="AV20" s="535"/>
      <c r="AW20" s="535"/>
      <c r="AX20" s="535"/>
      <c r="AY20" s="535"/>
      <c r="AZ20" s="535"/>
      <c r="BA20" s="535"/>
      <c r="BB20" s="535"/>
    </row>
    <row r="21" spans="1:54" s="30" customFormat="1" ht="41.25" customHeight="1">
      <c r="B21" s="72" t="s">
        <v>35</v>
      </c>
      <c r="C21" s="491" t="s">
        <v>289</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535"/>
      <c r="AQ21" s="535"/>
      <c r="AR21" s="535"/>
      <c r="AS21" s="535"/>
      <c r="AT21" s="535"/>
      <c r="AU21" s="535"/>
      <c r="AV21" s="535"/>
      <c r="AW21" s="535"/>
      <c r="AX21" s="535"/>
      <c r="AY21" s="535"/>
      <c r="AZ21" s="535"/>
      <c r="BA21" s="535"/>
      <c r="BB21" s="535"/>
    </row>
    <row r="22" spans="1:54" s="30" customFormat="1" ht="41.25" customHeight="1">
      <c r="B22" s="72" t="s">
        <v>287</v>
      </c>
      <c r="C22" s="400" t="s">
        <v>290</v>
      </c>
      <c r="D22" s="401"/>
      <c r="E22" s="401"/>
      <c r="F22" s="401"/>
      <c r="G22" s="401"/>
      <c r="H22" s="401"/>
      <c r="I22" s="401"/>
      <c r="J22" s="401"/>
      <c r="K22" s="401"/>
      <c r="L22" s="401"/>
      <c r="M22" s="401"/>
      <c r="N22" s="401"/>
      <c r="O22" s="401"/>
      <c r="P22" s="435"/>
      <c r="Q22" s="419"/>
      <c r="R22" s="420"/>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535"/>
      <c r="AQ22" s="535"/>
      <c r="AR22" s="535"/>
      <c r="AS22" s="535"/>
      <c r="AT22" s="535"/>
      <c r="AU22" s="535"/>
      <c r="AV22" s="535"/>
      <c r="AW22" s="535"/>
      <c r="AX22" s="535"/>
      <c r="AY22" s="535"/>
      <c r="AZ22" s="535"/>
      <c r="BA22" s="535"/>
      <c r="BB22" s="535"/>
    </row>
    <row r="23" spans="1:54" s="30" customFormat="1" ht="41.25" customHeight="1">
      <c r="B23" s="72" t="s">
        <v>281</v>
      </c>
      <c r="C23" s="491" t="s">
        <v>460</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c r="AP23" s="535"/>
      <c r="AQ23" s="535"/>
      <c r="AR23" s="535"/>
      <c r="AS23" s="535"/>
      <c r="AT23" s="535"/>
      <c r="AU23" s="535"/>
      <c r="AV23" s="535"/>
      <c r="AW23" s="535"/>
      <c r="AX23" s="535"/>
      <c r="AY23" s="535"/>
      <c r="AZ23" s="535"/>
      <c r="BA23" s="535"/>
      <c r="BB23" s="535"/>
    </row>
    <row r="24" spans="1:54" s="30" customFormat="1" ht="41.25" customHeight="1">
      <c r="B24" s="72" t="s">
        <v>225</v>
      </c>
      <c r="C24" s="491" t="s">
        <v>461</v>
      </c>
      <c r="D24" s="492"/>
      <c r="E24" s="492"/>
      <c r="F24" s="492"/>
      <c r="G24" s="492"/>
      <c r="H24" s="492"/>
      <c r="I24" s="492"/>
      <c r="J24" s="492"/>
      <c r="K24" s="492"/>
      <c r="L24" s="492"/>
      <c r="M24" s="492"/>
      <c r="N24" s="492"/>
      <c r="O24" s="492"/>
      <c r="P24" s="573"/>
      <c r="Q24" s="574"/>
      <c r="R24" s="575"/>
      <c r="S24" s="583"/>
      <c r="T24" s="574"/>
      <c r="U24" s="574"/>
      <c r="V24" s="445"/>
      <c r="W24" s="445"/>
      <c r="X24" s="445"/>
      <c r="Y24" s="416"/>
      <c r="Z24" s="416"/>
      <c r="AA24" s="416"/>
      <c r="AB24" s="416"/>
      <c r="AC24" s="417"/>
      <c r="AF24" s="56"/>
      <c r="AG24" s="74">
        <v>0.35069444444444497</v>
      </c>
      <c r="AH24" s="56"/>
      <c r="AI24" s="56"/>
      <c r="AJ24" s="56"/>
      <c r="AK24" s="56"/>
      <c r="AL24" s="56"/>
      <c r="AM24" s="56"/>
      <c r="AN24" s="56"/>
    </row>
    <row r="25" spans="1:54" s="30" customFormat="1" ht="41.25" customHeight="1" thickBot="1">
      <c r="B25" s="72" t="s">
        <v>275</v>
      </c>
      <c r="C25" s="491" t="s">
        <v>291</v>
      </c>
      <c r="D25" s="492"/>
      <c r="E25" s="492"/>
      <c r="F25" s="492"/>
      <c r="G25" s="492"/>
      <c r="H25" s="492"/>
      <c r="I25" s="492"/>
      <c r="J25" s="492"/>
      <c r="K25" s="492"/>
      <c r="L25" s="492"/>
      <c r="M25" s="492"/>
      <c r="N25" s="492"/>
      <c r="O25" s="492"/>
      <c r="P25" s="569"/>
      <c r="Q25" s="570"/>
      <c r="R25" s="571"/>
      <c r="S25" s="572"/>
      <c r="T25" s="570"/>
      <c r="U25" s="570"/>
      <c r="V25" s="582"/>
      <c r="W25" s="582"/>
      <c r="X25" s="582"/>
      <c r="Y25" s="580"/>
      <c r="Z25" s="580"/>
      <c r="AA25" s="580"/>
      <c r="AB25" s="580"/>
      <c r="AC25" s="581"/>
      <c r="AF25" s="56"/>
      <c r="AG25" s="74">
        <v>0.35416666666666669</v>
      </c>
      <c r="AH25" s="56"/>
      <c r="AI25" s="56"/>
      <c r="AJ25" s="56"/>
      <c r="AK25" s="56"/>
      <c r="AL25" s="56"/>
      <c r="AM25" s="56"/>
      <c r="AN25" s="56"/>
    </row>
    <row r="26" spans="1:54" s="30" customFormat="1" ht="41.25" customHeight="1">
      <c r="B26" s="72"/>
      <c r="C26" s="491"/>
      <c r="D26" s="492"/>
      <c r="E26" s="492"/>
      <c r="F26" s="492"/>
      <c r="G26" s="492"/>
      <c r="H26" s="492"/>
      <c r="I26" s="492"/>
      <c r="J26" s="492"/>
      <c r="K26" s="492"/>
      <c r="L26" s="492"/>
      <c r="M26" s="492"/>
      <c r="N26" s="492"/>
      <c r="O26" s="492"/>
      <c r="P26" s="564"/>
      <c r="Q26" s="564"/>
      <c r="R26" s="564"/>
      <c r="S26" s="565"/>
      <c r="T26" s="566"/>
      <c r="U26" s="566"/>
      <c r="V26" s="567"/>
      <c r="W26" s="568"/>
      <c r="X26" s="568"/>
      <c r="Y26" s="554"/>
      <c r="Z26" s="554"/>
      <c r="AA26" s="554"/>
      <c r="AB26" s="554"/>
      <c r="AC26" s="554"/>
      <c r="AF26" s="56"/>
      <c r="AG26" s="74">
        <v>0.35763888888888901</v>
      </c>
      <c r="AH26" s="56"/>
      <c r="AI26" s="56"/>
      <c r="AJ26" s="56"/>
      <c r="AK26" s="56"/>
      <c r="AL26" s="56"/>
      <c r="AM26" s="56"/>
      <c r="AN26" s="56"/>
    </row>
    <row r="27" spans="1:54" s="30" customFormat="1" ht="41.25" customHeight="1">
      <c r="B27" s="72"/>
      <c r="C27" s="491"/>
      <c r="D27" s="492"/>
      <c r="E27" s="492"/>
      <c r="F27" s="492"/>
      <c r="G27" s="492"/>
      <c r="H27" s="492"/>
      <c r="I27" s="492"/>
      <c r="J27" s="492"/>
      <c r="K27" s="492"/>
      <c r="L27" s="492"/>
      <c r="M27" s="492"/>
      <c r="N27" s="492"/>
      <c r="O27" s="492"/>
      <c r="P27" s="565"/>
      <c r="Q27" s="566"/>
      <c r="R27" s="566"/>
      <c r="S27" s="565"/>
      <c r="T27" s="566"/>
      <c r="U27" s="566"/>
      <c r="V27" s="567"/>
      <c r="W27" s="568"/>
      <c r="X27" s="568"/>
      <c r="Y27" s="554"/>
      <c r="Z27" s="554"/>
      <c r="AA27" s="554"/>
      <c r="AB27" s="554"/>
      <c r="AC27" s="554"/>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30" customFormat="1" ht="16.5" customHeight="1">
      <c r="B32" s="64"/>
      <c r="C32" s="375"/>
      <c r="D32" s="375"/>
      <c r="E32" s="375"/>
      <c r="F32" s="375"/>
      <c r="G32" s="375"/>
      <c r="H32" s="375"/>
      <c r="I32" s="375"/>
      <c r="J32" s="375"/>
      <c r="K32" s="375"/>
      <c r="L32" s="375"/>
      <c r="M32" s="375"/>
      <c r="N32" s="375"/>
      <c r="O32" s="375"/>
      <c r="P32" s="556"/>
      <c r="Q32" s="556"/>
      <c r="R32" s="556"/>
      <c r="S32" s="556"/>
      <c r="T32" s="556"/>
      <c r="U32" s="556"/>
      <c r="V32" s="556"/>
      <c r="W32" s="556"/>
      <c r="X32" s="556"/>
      <c r="Y32" s="548"/>
      <c r="Z32" s="548"/>
      <c r="AA32" s="548"/>
      <c r="AB32" s="548"/>
      <c r="AC32" s="548"/>
      <c r="AF32" s="56"/>
      <c r="AG32" s="74">
        <v>0.37847222222222299</v>
      </c>
      <c r="AH32" s="56"/>
      <c r="AI32" s="56"/>
      <c r="AJ32" s="56"/>
      <c r="AK32" s="56"/>
      <c r="AL32" s="56"/>
      <c r="AM32" s="56"/>
      <c r="AN32" s="56"/>
    </row>
    <row r="33" spans="1:44" s="30" customFormat="1" ht="15.75" customHeight="1">
      <c r="B33" s="64"/>
      <c r="C33" s="375"/>
      <c r="D33" s="375"/>
      <c r="E33" s="375"/>
      <c r="F33" s="375"/>
      <c r="G33" s="375"/>
      <c r="H33" s="375"/>
      <c r="I33" s="375"/>
      <c r="J33" s="375"/>
      <c r="K33" s="375"/>
      <c r="L33" s="375"/>
      <c r="M33" s="375"/>
      <c r="N33" s="375"/>
      <c r="O33" s="375"/>
      <c r="P33" s="556"/>
      <c r="Q33" s="556"/>
      <c r="R33" s="556"/>
      <c r="S33" s="556"/>
      <c r="T33" s="556"/>
      <c r="U33" s="556"/>
      <c r="V33" s="556"/>
      <c r="W33" s="556"/>
      <c r="X33" s="556"/>
      <c r="Y33" s="548"/>
      <c r="Z33" s="548"/>
      <c r="AA33" s="548"/>
      <c r="AB33" s="548"/>
      <c r="AC33" s="548"/>
      <c r="AF33" s="56"/>
      <c r="AG33" s="74">
        <v>0.38194444444444497</v>
      </c>
      <c r="AH33" s="56"/>
      <c r="AI33" s="56"/>
      <c r="AJ33" s="56"/>
      <c r="AK33" s="56"/>
      <c r="AL33" s="56"/>
      <c r="AM33" s="56"/>
      <c r="AN33" s="56"/>
    </row>
    <row r="34" spans="1:44" s="56" customFormat="1" ht="15.75" customHeight="1">
      <c r="A34" s="30"/>
      <c r="B34" s="64"/>
      <c r="C34" s="555"/>
      <c r="D34" s="555"/>
      <c r="E34" s="555"/>
      <c r="F34" s="555"/>
      <c r="G34" s="555"/>
      <c r="H34" s="555"/>
      <c r="I34" s="555"/>
      <c r="J34" s="555"/>
      <c r="K34" s="555"/>
      <c r="L34" s="555"/>
      <c r="M34" s="555"/>
      <c r="N34" s="555"/>
      <c r="O34" s="555"/>
      <c r="P34" s="556"/>
      <c r="Q34" s="556"/>
      <c r="R34" s="556"/>
      <c r="S34" s="556"/>
      <c r="T34" s="556"/>
      <c r="U34" s="556"/>
      <c r="V34" s="556"/>
      <c r="W34" s="556"/>
      <c r="X34" s="556"/>
      <c r="Y34" s="548"/>
      <c r="Z34" s="548"/>
      <c r="AA34" s="548"/>
      <c r="AB34" s="548"/>
      <c r="AC34" s="548"/>
      <c r="AD34" s="30"/>
      <c r="AE34" s="30"/>
      <c r="AG34" s="74">
        <v>0.38541666666666702</v>
      </c>
      <c r="AO34" s="30"/>
      <c r="AP34" s="30"/>
      <c r="AQ34" s="30"/>
      <c r="AR34" s="30"/>
    </row>
    <row r="35" spans="1:44" s="56" customFormat="1" ht="15.75" customHeight="1">
      <c r="A35" s="30"/>
      <c r="B35" s="8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22"/>
      <c r="AG35" s="74">
        <v>0.38888888888889001</v>
      </c>
      <c r="AH35" s="22"/>
      <c r="AI35" s="22"/>
      <c r="AJ35" s="22"/>
      <c r="AK35" s="22"/>
      <c r="AL35" s="22"/>
      <c r="AM35" s="22"/>
      <c r="AN35" s="22"/>
      <c r="AO35" s="30"/>
      <c r="AP35" s="30"/>
      <c r="AQ35" s="30"/>
      <c r="AR35" s="30"/>
    </row>
    <row r="36" spans="1:44" s="56" customFormat="1" ht="15.75" customHeight="1">
      <c r="A36" s="30"/>
      <c r="B36" s="89"/>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F36" s="22"/>
      <c r="AG36" s="74">
        <v>0.39236111111111199</v>
      </c>
      <c r="AH36" s="22"/>
      <c r="AI36" s="22"/>
      <c r="AJ36" s="22"/>
      <c r="AK36" s="22"/>
      <c r="AL36" s="22"/>
      <c r="AM36" s="22"/>
      <c r="AN36" s="22"/>
      <c r="AO36" s="30"/>
      <c r="AP36" s="30"/>
      <c r="AQ36" s="30"/>
      <c r="AR36" s="30"/>
    </row>
    <row r="37" spans="1:44" s="56" customFormat="1" ht="15.75" customHeight="1">
      <c r="A37" s="30"/>
      <c r="B37" s="89"/>
      <c r="C37" s="30"/>
      <c r="D37" s="30"/>
      <c r="E37" s="30"/>
      <c r="F37" s="30"/>
      <c r="G37" s="30"/>
      <c r="H37" s="30"/>
      <c r="I37" s="30"/>
      <c r="J37" s="30"/>
      <c r="K37" s="30"/>
      <c r="L37" s="30"/>
      <c r="P37" s="30"/>
      <c r="Q37" s="30"/>
      <c r="R37" s="30"/>
      <c r="S37" s="30"/>
      <c r="T37" s="30"/>
      <c r="U37" s="30"/>
      <c r="V37" s="30"/>
      <c r="W37" s="30"/>
      <c r="X37" s="30"/>
      <c r="Y37" s="30"/>
      <c r="Z37" s="30"/>
      <c r="AA37" s="30"/>
      <c r="AB37" s="30"/>
      <c r="AC37" s="30"/>
      <c r="AD37" s="30"/>
      <c r="AE37" s="30"/>
      <c r="AF37" s="22"/>
      <c r="AG37" s="74">
        <v>0.39583333333333398</v>
      </c>
      <c r="AH37" s="22"/>
      <c r="AI37" s="22"/>
      <c r="AJ37" s="22"/>
      <c r="AK37" s="22"/>
      <c r="AL37" s="22"/>
      <c r="AM37" s="22"/>
      <c r="AN37" s="22"/>
      <c r="AO37" s="30"/>
      <c r="AP37" s="30"/>
      <c r="AQ37" s="30"/>
      <c r="AR37" s="30"/>
    </row>
    <row r="38" spans="1:44" s="22" customFormat="1" ht="15.75" customHeight="1">
      <c r="A38"/>
      <c r="B38" s="89"/>
      <c r="C38" s="30"/>
      <c r="D38" s="30"/>
      <c r="E38" s="30"/>
      <c r="F38" s="30"/>
      <c r="G38" s="30"/>
      <c r="H38" s="30"/>
      <c r="I38" s="30"/>
      <c r="J38" s="30"/>
      <c r="K38" s="30"/>
      <c r="L38" s="30"/>
      <c r="M38" s="56"/>
      <c r="N38" s="56"/>
      <c r="O38" s="56"/>
      <c r="P38" s="30"/>
      <c r="Q38" s="30"/>
      <c r="R38" s="30"/>
      <c r="S38" s="30"/>
      <c r="T38" s="30"/>
      <c r="U38" s="30"/>
      <c r="V38" s="30"/>
      <c r="W38" s="30"/>
      <c r="X38" s="30"/>
      <c r="Y38" s="30"/>
      <c r="Z38" s="30"/>
      <c r="AA38" s="30"/>
      <c r="AB38" s="30"/>
      <c r="AC38" s="30"/>
      <c r="AD38"/>
      <c r="AE38"/>
      <c r="AG38" s="74">
        <v>0.39930555555555602</v>
      </c>
      <c r="AO38"/>
      <c r="AP38"/>
      <c r="AQ38"/>
      <c r="AR38"/>
    </row>
    <row r="39" spans="1:44" s="22" customFormat="1" ht="15.75" customHeight="1">
      <c r="A39"/>
      <c r="B39" s="89"/>
      <c r="C39" s="30"/>
      <c r="D39" s="30"/>
      <c r="E39" s="30"/>
      <c r="F39" s="30"/>
      <c r="G39" s="30"/>
      <c r="H39" s="30"/>
      <c r="I39" s="30"/>
      <c r="J39" s="30"/>
      <c r="K39" s="30"/>
      <c r="L39" s="30"/>
      <c r="M39" s="56"/>
      <c r="N39" s="56"/>
      <c r="O39" s="56"/>
      <c r="P39" s="30"/>
      <c r="Q39" s="30"/>
      <c r="R39" s="30"/>
      <c r="S39" s="30"/>
      <c r="T39" s="30"/>
      <c r="U39" s="30"/>
      <c r="V39" s="30"/>
      <c r="W39" s="30"/>
      <c r="X39" s="30"/>
      <c r="Y39" s="30"/>
      <c r="Z39" s="30"/>
      <c r="AA39" s="30"/>
      <c r="AB39" s="30"/>
      <c r="AC39" s="30"/>
      <c r="AD39"/>
      <c r="AE39"/>
      <c r="AG39" s="74">
        <v>0.40277777777777901</v>
      </c>
      <c r="AO39"/>
      <c r="AP39"/>
      <c r="AQ39"/>
      <c r="AR39"/>
    </row>
    <row r="40" spans="1:44" s="22" customFormat="1" ht="15.75" customHeight="1">
      <c r="A40"/>
      <c r="B40" s="89"/>
      <c r="C40" s="30"/>
      <c r="D40" s="30"/>
      <c r="E40" s="30"/>
      <c r="F40" s="30"/>
      <c r="G40" s="30"/>
      <c r="H40" s="30"/>
      <c r="I40" s="30"/>
      <c r="J40" s="30"/>
      <c r="K40" s="30"/>
      <c r="L40" s="30"/>
      <c r="M40" s="56"/>
      <c r="N40" s="56"/>
      <c r="O40" s="56"/>
      <c r="P40" s="30"/>
      <c r="Q40"/>
      <c r="R40"/>
      <c r="S40"/>
      <c r="T40"/>
      <c r="U40"/>
      <c r="V40"/>
      <c r="W40"/>
      <c r="X40"/>
      <c r="Y40"/>
      <c r="Z40"/>
      <c r="AA40"/>
      <c r="AB40"/>
      <c r="AC40"/>
      <c r="AD40"/>
      <c r="AE40"/>
      <c r="AG40" s="74">
        <v>0.406250000000001</v>
      </c>
      <c r="AO40"/>
      <c r="AP40"/>
      <c r="AQ40"/>
      <c r="AR40"/>
    </row>
    <row r="41" spans="1:44" s="22" customFormat="1" ht="15.75" customHeight="1">
      <c r="A41"/>
      <c r="B41" s="89"/>
      <c r="C41" s="30"/>
      <c r="D41" s="30"/>
      <c r="E41" s="30"/>
      <c r="F41" s="30"/>
      <c r="G41" s="30"/>
      <c r="H41" s="30"/>
      <c r="I41" s="30"/>
      <c r="J41" s="30"/>
      <c r="K41" s="30"/>
      <c r="L41" s="30"/>
      <c r="M41" s="56"/>
      <c r="N41" s="56"/>
      <c r="O41" s="56"/>
      <c r="P41" s="30"/>
      <c r="Q41"/>
      <c r="R41"/>
      <c r="S41"/>
      <c r="T41"/>
      <c r="U41"/>
      <c r="V41"/>
      <c r="W41"/>
      <c r="X41"/>
      <c r="Y41"/>
      <c r="Z41"/>
      <c r="AA41"/>
      <c r="AB41"/>
      <c r="AC41"/>
      <c r="AD41"/>
      <c r="AE41"/>
      <c r="AG41" s="74">
        <v>0.40972222222222299</v>
      </c>
      <c r="AO41"/>
      <c r="AP41"/>
      <c r="AQ41"/>
      <c r="AR41"/>
    </row>
    <row r="42" spans="1:44" s="22" customFormat="1" ht="15.75" customHeight="1">
      <c r="A42"/>
      <c r="B42" s="89"/>
      <c r="C42" s="30"/>
      <c r="D42" s="30"/>
      <c r="E42" s="30"/>
      <c r="F42" s="30"/>
      <c r="G42" s="30"/>
      <c r="H42" s="30"/>
      <c r="I42" s="30"/>
      <c r="J42" s="30"/>
      <c r="K42" s="30"/>
      <c r="L42" s="30"/>
      <c r="M42" s="56"/>
      <c r="N42" s="56"/>
      <c r="O42" s="56"/>
      <c r="P42" s="30"/>
      <c r="Q42"/>
      <c r="R42"/>
      <c r="S42"/>
      <c r="T42"/>
      <c r="U42"/>
      <c r="V42"/>
      <c r="W42"/>
      <c r="X42"/>
      <c r="Y42"/>
      <c r="Z42"/>
      <c r="AA42"/>
      <c r="AB42"/>
      <c r="AC42"/>
      <c r="AD42"/>
      <c r="AE42"/>
      <c r="AG42" s="74">
        <v>0.41319444444444497</v>
      </c>
      <c r="AO42"/>
      <c r="AP42"/>
      <c r="AQ42"/>
      <c r="AR42"/>
    </row>
    <row r="43" spans="1:44" s="22" customFormat="1" ht="15.75" customHeight="1">
      <c r="A43"/>
      <c r="B43" s="89"/>
      <c r="C43" s="30"/>
      <c r="D43" s="30"/>
      <c r="E43" s="30"/>
      <c r="F43" s="30"/>
      <c r="G43" s="30"/>
      <c r="H43" s="30"/>
      <c r="I43" s="30"/>
      <c r="J43" s="30"/>
      <c r="K43" s="30"/>
      <c r="L43" s="30"/>
      <c r="M43" s="56"/>
      <c r="N43" s="56"/>
      <c r="O43" s="56"/>
      <c r="P43" s="30"/>
      <c r="Q43"/>
      <c r="R43"/>
      <c r="S43"/>
      <c r="T43"/>
      <c r="U43"/>
      <c r="V43"/>
      <c r="W43"/>
      <c r="X43"/>
      <c r="Y43"/>
      <c r="Z43"/>
      <c r="AA43"/>
      <c r="AB43"/>
      <c r="AC43"/>
      <c r="AD43"/>
      <c r="AE43"/>
      <c r="AG43" s="74">
        <v>0.41666666666666802</v>
      </c>
      <c r="AO43"/>
      <c r="AP43"/>
      <c r="AQ43"/>
      <c r="AR43"/>
    </row>
    <row r="44" spans="1:44" s="22" customFormat="1" ht="15.75" customHeight="1">
      <c r="A44"/>
      <c r="B44" s="89"/>
      <c r="C44" s="30"/>
      <c r="D44" s="30"/>
      <c r="E44" s="30"/>
      <c r="F44" s="30"/>
      <c r="G44" s="30"/>
      <c r="H44" s="30"/>
      <c r="I44" s="30"/>
      <c r="J44" s="30"/>
      <c r="K44" s="30"/>
      <c r="L44" s="30"/>
      <c r="M44" s="56"/>
      <c r="N44" s="56"/>
      <c r="O44" s="56"/>
      <c r="P44" s="30"/>
      <c r="Q44"/>
      <c r="R44"/>
      <c r="S44"/>
      <c r="T44"/>
      <c r="U44"/>
      <c r="V44"/>
      <c r="W44"/>
      <c r="X44"/>
      <c r="Y44"/>
      <c r="Z44"/>
      <c r="AA44"/>
      <c r="AB44"/>
      <c r="AC44"/>
      <c r="AD44"/>
      <c r="AE44"/>
      <c r="AG44" s="74">
        <v>0.42013888888889001</v>
      </c>
      <c r="AO44"/>
      <c r="AP44"/>
      <c r="AQ44"/>
      <c r="AR44"/>
    </row>
    <row r="45" spans="1:44" s="22" customFormat="1" ht="15.75" customHeight="1">
      <c r="A45"/>
      <c r="B45" s="89"/>
      <c r="C45" s="30"/>
      <c r="D45" s="30"/>
      <c r="E45" s="30"/>
      <c r="F45" s="30"/>
      <c r="G45" s="30"/>
      <c r="H45" s="30"/>
      <c r="I45" s="30"/>
      <c r="J45" s="30"/>
      <c r="K45" s="30"/>
      <c r="L45" s="30"/>
      <c r="M45" s="56"/>
      <c r="N45" s="56"/>
      <c r="O45" s="56"/>
      <c r="P45" s="30"/>
      <c r="Q45"/>
      <c r="R45"/>
      <c r="S45"/>
      <c r="T45"/>
      <c r="U45"/>
      <c r="V45"/>
      <c r="W45"/>
      <c r="X45"/>
      <c r="Y45"/>
      <c r="Z45"/>
      <c r="AA45"/>
      <c r="AB45"/>
      <c r="AC45"/>
      <c r="AD45"/>
      <c r="AE45"/>
      <c r="AG45" s="74">
        <v>0.42361111111111199</v>
      </c>
      <c r="AO45"/>
      <c r="AP45"/>
      <c r="AQ45"/>
      <c r="AR45"/>
    </row>
    <row r="46" spans="1:44" s="22" customFormat="1" ht="15.75" customHeight="1">
      <c r="A46"/>
      <c r="B46" s="89"/>
      <c r="C46" s="30"/>
      <c r="D46" s="30"/>
      <c r="E46" s="30"/>
      <c r="F46" s="30"/>
      <c r="G46" s="30"/>
      <c r="H46" s="30"/>
      <c r="I46" s="30"/>
      <c r="J46" s="30"/>
      <c r="K46" s="30"/>
      <c r="L46" s="30"/>
      <c r="M46" s="56"/>
      <c r="N46" s="56"/>
      <c r="O46" s="56"/>
      <c r="P46" s="30"/>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5.75" customHeight="1">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5.75" customHeight="1">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c r="AP79"/>
      <c r="AQ79"/>
      <c r="AR79"/>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c r="AP80"/>
      <c r="AQ80"/>
      <c r="AR80"/>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ht="17.25">
      <c r="A143"/>
      <c r="B143" s="4"/>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ht="17.25">
      <c r="A144"/>
      <c r="B144" s="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ht="17.25">
      <c r="A145"/>
      <c r="B145" s="4"/>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s="22" customFormat="1">
      <c r="A151"/>
      <c r="B151"/>
      <c r="C151"/>
      <c r="D151"/>
      <c r="E151"/>
      <c r="F151"/>
      <c r="G151"/>
      <c r="H151"/>
      <c r="I151"/>
      <c r="J151"/>
      <c r="K151"/>
      <c r="L151"/>
      <c r="M151"/>
      <c r="N151"/>
      <c r="O151"/>
      <c r="P151"/>
      <c r="Q151"/>
      <c r="R151"/>
      <c r="S151"/>
      <c r="T151"/>
      <c r="U151"/>
      <c r="V151"/>
      <c r="W151"/>
      <c r="X151"/>
      <c r="Y151"/>
      <c r="Z151"/>
      <c r="AA151"/>
      <c r="AB151"/>
      <c r="AC151"/>
      <c r="AD151"/>
      <c r="AE151"/>
      <c r="AG151" s="74">
        <v>0.79166666666667196</v>
      </c>
    </row>
    <row r="152" spans="1:33" s="22" customFormat="1">
      <c r="A152"/>
      <c r="B152"/>
      <c r="C152"/>
      <c r="D152"/>
      <c r="E152"/>
      <c r="F152"/>
      <c r="G152"/>
      <c r="H152"/>
      <c r="I152"/>
      <c r="J152"/>
      <c r="K152"/>
      <c r="L152"/>
      <c r="M152"/>
      <c r="N152"/>
      <c r="O152"/>
      <c r="P152"/>
      <c r="Q152"/>
      <c r="R152"/>
      <c r="S152"/>
      <c r="T152"/>
      <c r="U152"/>
      <c r="V152"/>
      <c r="W152"/>
      <c r="X152"/>
      <c r="Y152"/>
      <c r="Z152"/>
      <c r="AA152"/>
      <c r="AB152"/>
      <c r="AC152"/>
      <c r="AD152"/>
      <c r="AE152"/>
      <c r="AG152" s="74"/>
    </row>
  </sheetData>
  <sheetProtection sheet="1" objects="1" scenarios="1" formatCells="0"/>
  <mergeCells count="98">
    <mergeCell ref="V21:X21"/>
    <mergeCell ref="V28:X28"/>
    <mergeCell ref="B31:AC31"/>
    <mergeCell ref="Y24:AC24"/>
    <mergeCell ref="Y25:AC25"/>
    <mergeCell ref="Y26:AC26"/>
    <mergeCell ref="C27:O27"/>
    <mergeCell ref="P27:R27"/>
    <mergeCell ref="S27:U27"/>
    <mergeCell ref="V27:X27"/>
    <mergeCell ref="Y27:AC27"/>
    <mergeCell ref="V25:X25"/>
    <mergeCell ref="S24:U24"/>
    <mergeCell ref="V24:X24"/>
    <mergeCell ref="C24:O24"/>
    <mergeCell ref="C25:O25"/>
    <mergeCell ref="P24:R24"/>
    <mergeCell ref="Y28:AC28"/>
    <mergeCell ref="P28:R28"/>
    <mergeCell ref="S28:U28"/>
    <mergeCell ref="C28:O28"/>
    <mergeCell ref="B30:AC30"/>
    <mergeCell ref="C34:O34"/>
    <mergeCell ref="Y34:AC34"/>
    <mergeCell ref="P32:R32"/>
    <mergeCell ref="S32:U32"/>
    <mergeCell ref="V32:X32"/>
    <mergeCell ref="P34:R34"/>
    <mergeCell ref="S34:U34"/>
    <mergeCell ref="V34:X34"/>
    <mergeCell ref="P33:R33"/>
    <mergeCell ref="C33:O33"/>
    <mergeCell ref="S33:U33"/>
    <mergeCell ref="V33:X33"/>
    <mergeCell ref="Y32:AC32"/>
    <mergeCell ref="Y33:AC33"/>
    <mergeCell ref="C32:O32"/>
    <mergeCell ref="E11:I11"/>
    <mergeCell ref="M11:P11"/>
    <mergeCell ref="C23:O23"/>
    <mergeCell ref="P22:R22"/>
    <mergeCell ref="S22:U22"/>
    <mergeCell ref="C20:O20"/>
    <mergeCell ref="P20:R20"/>
    <mergeCell ref="S20:U20"/>
    <mergeCell ref="B13:C14"/>
    <mergeCell ref="E13:U13"/>
    <mergeCell ref="C21:O21"/>
    <mergeCell ref="P21:R21"/>
    <mergeCell ref="S21:U21"/>
    <mergeCell ref="V13:X14"/>
    <mergeCell ref="Y13:AC14"/>
    <mergeCell ref="E14:U14"/>
    <mergeCell ref="B3:AC3"/>
    <mergeCell ref="B6:C6"/>
    <mergeCell ref="D6:AC6"/>
    <mergeCell ref="B7:C7"/>
    <mergeCell ref="D7:AC7"/>
    <mergeCell ref="B10:C11"/>
    <mergeCell ref="E10:I10"/>
    <mergeCell ref="J10:K11"/>
    <mergeCell ref="M10:P10"/>
    <mergeCell ref="R10:U10"/>
    <mergeCell ref="R11:U11"/>
    <mergeCell ref="V10:X11"/>
    <mergeCell ref="Y10:AC11"/>
    <mergeCell ref="Y18:AC18"/>
    <mergeCell ref="B16:O17"/>
    <mergeCell ref="P16:R17"/>
    <mergeCell ref="C26:O26"/>
    <mergeCell ref="P26:R26"/>
    <mergeCell ref="S26:U26"/>
    <mergeCell ref="V26:X26"/>
    <mergeCell ref="B18:O18"/>
    <mergeCell ref="P18:R18"/>
    <mergeCell ref="S18:U18"/>
    <mergeCell ref="V18:X18"/>
    <mergeCell ref="S16:U17"/>
    <mergeCell ref="V16:X17"/>
    <mergeCell ref="Y16:AC17"/>
    <mergeCell ref="P25:R25"/>
    <mergeCell ref="S25:U25"/>
    <mergeCell ref="AP19:BB23"/>
    <mergeCell ref="C19:O19"/>
    <mergeCell ref="Y22:AC22"/>
    <mergeCell ref="Y23:AC23"/>
    <mergeCell ref="Y19:AC19"/>
    <mergeCell ref="P23:R23"/>
    <mergeCell ref="S23:U23"/>
    <mergeCell ref="V23:X23"/>
    <mergeCell ref="P19:R19"/>
    <mergeCell ref="S19:U19"/>
    <mergeCell ref="V19:X19"/>
    <mergeCell ref="C22:O22"/>
    <mergeCell ref="V22:X22"/>
    <mergeCell ref="V20:X20"/>
    <mergeCell ref="Y20:AC20"/>
    <mergeCell ref="Y21:AC21"/>
  </mergeCells>
  <phoneticPr fontId="1"/>
  <dataValidations count="2">
    <dataValidation type="list" allowBlank="1" showInputMessage="1" showErrorMessage="1" sqref="V32:V34 P32:P34 S32:S34 S19:X25 P19:P25 P26:X28" xr:uid="{00000000-0002-0000-0900-000000000000}">
      <formula1>$AH$19:$AH$23</formula1>
    </dataValidation>
    <dataValidation type="list" allowBlank="1" showInputMessage="1" showErrorMessage="1" sqref="M10 M11:P11 R10 R11:U11" xr:uid="{00000000-0002-0000-0900-000001000000}">
      <formula1>$AG$17:$AG$152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'シート2-④'!D7:AC7</f>
        <v>④人格の尊重及び権利擁護並びに介護支援専門員の倫理</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IF(ISBLANK('シート2-④'!E10),"",'シート2-④'!E10)</f>
        <v>44940</v>
      </c>
      <c r="F10" s="503"/>
      <c r="G10" s="503"/>
      <c r="H10" s="503"/>
      <c r="I10" s="504"/>
      <c r="J10" s="427" t="s">
        <v>27</v>
      </c>
      <c r="K10" s="376"/>
      <c r="L10" s="61">
        <v>1</v>
      </c>
      <c r="M10" s="505">
        <f>IF(ISBLANK('シート2-④'!M10),"",'シート2-④'!M10)</f>
        <v>0.39583333333333398</v>
      </c>
      <c r="N10" s="506"/>
      <c r="O10" s="506"/>
      <c r="P10" s="507"/>
      <c r="Q10" s="62" t="s">
        <v>1</v>
      </c>
      <c r="R10" s="505">
        <f>IF(ISBLANK('シート2-④'!R10),"",'シート2-④'!R10)</f>
        <v>0.47916666666666802</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IF(ISBLANK('シート2-④'!E11),"",'シート2-④'!E11)</f>
        <v/>
      </c>
      <c r="F11" s="519"/>
      <c r="G11" s="519"/>
      <c r="H11" s="519"/>
      <c r="I11" s="520"/>
      <c r="J11" s="427"/>
      <c r="K11" s="376"/>
      <c r="L11" s="61">
        <v>2</v>
      </c>
      <c r="M11" s="521" t="str">
        <f>IF(ISBLANK('シート2-④'!M11),"",'シート2-④'!M11)</f>
        <v/>
      </c>
      <c r="N11" s="522"/>
      <c r="O11" s="522"/>
      <c r="P11" s="523"/>
      <c r="Q11" s="62" t="s">
        <v>1</v>
      </c>
      <c r="R11" s="521" t="str">
        <f>IF(ISBLANK('シート2-④'!R11),"",'シート2-④'!R11)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IF(ISBLANK('シート2-④'!E13),"",'シート2-④'!E13)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IF(ISBLANK('シート2-④'!E14),"",'シート2-④'!E14)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BC152"/>
  <sheetViews>
    <sheetView showGridLines="0" topLeftCell="A2"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292</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44940</v>
      </c>
      <c r="F10" s="425"/>
      <c r="G10" s="425"/>
      <c r="H10" s="425"/>
      <c r="I10" s="426"/>
      <c r="J10" s="427" t="s">
        <v>27</v>
      </c>
      <c r="K10" s="376"/>
      <c r="L10" s="61">
        <v>1</v>
      </c>
      <c r="M10" s="446">
        <v>0.52083333333333504</v>
      </c>
      <c r="N10" s="447"/>
      <c r="O10" s="447"/>
      <c r="P10" s="448"/>
      <c r="Q10" s="62" t="s">
        <v>1</v>
      </c>
      <c r="R10" s="446">
        <v>0.60416666666666996</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516</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5"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5"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5" s="30" customFormat="1" ht="41.25" customHeight="1">
      <c r="B19" s="72" t="s">
        <v>33</v>
      </c>
      <c r="C19" s="400" t="s">
        <v>293</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c r="BC19" s="191"/>
    </row>
    <row r="20" spans="1:55" s="30" customFormat="1" ht="41.25" customHeight="1">
      <c r="B20" s="72" t="s">
        <v>34</v>
      </c>
      <c r="C20" s="400" t="s">
        <v>294</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c r="BC20" s="191"/>
    </row>
    <row r="21" spans="1:55" s="30" customFormat="1" ht="41.25" customHeight="1">
      <c r="B21" s="72" t="s">
        <v>35</v>
      </c>
      <c r="C21" s="491" t="s">
        <v>295</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c r="BC21" s="191"/>
    </row>
    <row r="22" spans="1:55" s="30" customFormat="1" ht="41.25" customHeight="1" thickBot="1">
      <c r="B22" s="192" t="s">
        <v>287</v>
      </c>
      <c r="C22" s="598" t="s">
        <v>296</v>
      </c>
      <c r="D22" s="599"/>
      <c r="E22" s="599"/>
      <c r="F22" s="599"/>
      <c r="G22" s="599"/>
      <c r="H22" s="599"/>
      <c r="I22" s="599"/>
      <c r="J22" s="599"/>
      <c r="K22" s="599"/>
      <c r="L22" s="599"/>
      <c r="M22" s="599"/>
      <c r="N22" s="599"/>
      <c r="O22" s="599"/>
      <c r="P22" s="569"/>
      <c r="Q22" s="570"/>
      <c r="R22" s="571"/>
      <c r="S22" s="572"/>
      <c r="T22" s="570"/>
      <c r="U22" s="570"/>
      <c r="V22" s="582"/>
      <c r="W22" s="582"/>
      <c r="X22" s="582"/>
      <c r="Y22" s="580"/>
      <c r="Z22" s="580"/>
      <c r="AA22" s="580"/>
      <c r="AB22" s="580"/>
      <c r="AC22" s="581"/>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c r="BC22" s="191"/>
    </row>
    <row r="23" spans="1:55" s="54" customFormat="1" ht="41.25" customHeight="1">
      <c r="A23" s="203"/>
      <c r="B23" s="72"/>
      <c r="C23" s="491"/>
      <c r="D23" s="492"/>
      <c r="E23" s="492"/>
      <c r="F23" s="492"/>
      <c r="G23" s="492"/>
      <c r="H23" s="492"/>
      <c r="I23" s="492"/>
      <c r="J23" s="492"/>
      <c r="K23" s="492"/>
      <c r="L23" s="492"/>
      <c r="M23" s="492"/>
      <c r="N23" s="492"/>
      <c r="O23" s="492"/>
      <c r="P23" s="564"/>
      <c r="Q23" s="564"/>
      <c r="R23" s="564"/>
      <c r="S23" s="565"/>
      <c r="T23" s="566"/>
      <c r="U23" s="566"/>
      <c r="V23" s="567"/>
      <c r="W23" s="568"/>
      <c r="X23" s="568"/>
      <c r="Y23" s="554"/>
      <c r="Z23" s="554"/>
      <c r="AA23" s="554"/>
      <c r="AB23" s="554"/>
      <c r="AC23" s="554"/>
      <c r="AD23" s="30"/>
      <c r="AE23" s="30"/>
      <c r="AF23" s="56"/>
      <c r="AG23" s="74">
        <v>0.34722222222222199</v>
      </c>
      <c r="AH23" s="85">
        <v>1</v>
      </c>
      <c r="AI23" s="86" t="s">
        <v>510</v>
      </c>
      <c r="AJ23" s="71" t="s">
        <v>512</v>
      </c>
      <c r="AK23" s="86" t="s">
        <v>64</v>
      </c>
      <c r="AL23" s="87" t="s">
        <v>65</v>
      </c>
      <c r="AM23" s="86" t="s">
        <v>66</v>
      </c>
      <c r="AN23" s="190" t="s">
        <v>67</v>
      </c>
      <c r="AO23" s="30"/>
      <c r="AP23" s="52"/>
      <c r="AQ23" s="52"/>
      <c r="AR23" s="52"/>
      <c r="AS23" s="52"/>
      <c r="AT23" s="52"/>
      <c r="AU23" s="52"/>
      <c r="AV23" s="52"/>
      <c r="AW23" s="52"/>
      <c r="AX23" s="52"/>
      <c r="AY23" s="52"/>
      <c r="AZ23" s="52"/>
      <c r="BA23" s="52"/>
      <c r="BB23" s="52"/>
      <c r="BC23" s="30"/>
    </row>
    <row r="24" spans="1:55" s="30" customFormat="1" ht="41.25" customHeight="1">
      <c r="B24" s="202"/>
      <c r="C24" s="588"/>
      <c r="D24" s="589"/>
      <c r="E24" s="589"/>
      <c r="F24" s="589"/>
      <c r="G24" s="589"/>
      <c r="H24" s="589"/>
      <c r="I24" s="589"/>
      <c r="J24" s="589"/>
      <c r="K24" s="589"/>
      <c r="L24" s="589"/>
      <c r="M24" s="589"/>
      <c r="N24" s="589"/>
      <c r="O24" s="589"/>
      <c r="P24" s="590"/>
      <c r="Q24" s="590"/>
      <c r="R24" s="590"/>
      <c r="S24" s="565"/>
      <c r="T24" s="566"/>
      <c r="U24" s="566"/>
      <c r="V24" s="567"/>
      <c r="W24" s="568"/>
      <c r="X24" s="568"/>
      <c r="Y24" s="585"/>
      <c r="Z24" s="585"/>
      <c r="AA24" s="585"/>
      <c r="AB24" s="585"/>
      <c r="AC24" s="585"/>
      <c r="AF24" s="56"/>
      <c r="AG24" s="74">
        <v>0.35069444444444497</v>
      </c>
      <c r="AH24" s="56"/>
      <c r="AI24" s="56"/>
      <c r="AJ24" s="56"/>
      <c r="AK24" s="56"/>
      <c r="AL24" s="56"/>
      <c r="AM24" s="56"/>
      <c r="AN24" s="56"/>
    </row>
    <row r="25" spans="1:55" s="30" customFormat="1" ht="41.25" customHeight="1">
      <c r="B25" s="88"/>
      <c r="C25" s="595"/>
      <c r="D25" s="596"/>
      <c r="E25" s="596"/>
      <c r="F25" s="596"/>
      <c r="G25" s="596"/>
      <c r="H25" s="596"/>
      <c r="I25" s="596"/>
      <c r="J25" s="596"/>
      <c r="K25" s="596"/>
      <c r="L25" s="596"/>
      <c r="M25" s="596"/>
      <c r="N25" s="596"/>
      <c r="O25" s="597"/>
      <c r="P25" s="591"/>
      <c r="Q25" s="591"/>
      <c r="R25" s="591"/>
      <c r="S25" s="592"/>
      <c r="T25" s="593"/>
      <c r="U25" s="593"/>
      <c r="V25" s="586"/>
      <c r="W25" s="587"/>
      <c r="X25" s="587"/>
      <c r="Y25" s="584"/>
      <c r="Z25" s="584"/>
      <c r="AA25" s="584"/>
      <c r="AB25" s="584"/>
      <c r="AC25" s="584"/>
      <c r="AF25" s="56"/>
      <c r="AG25" s="74">
        <v>0.35416666666666669</v>
      </c>
      <c r="AH25" s="56"/>
      <c r="AI25" s="56"/>
      <c r="AJ25" s="56"/>
      <c r="AK25" s="56"/>
      <c r="AL25" s="56"/>
      <c r="AM25" s="56"/>
      <c r="AN25" s="56"/>
    </row>
    <row r="26" spans="1:55" s="30" customFormat="1" ht="41.25" customHeight="1">
      <c r="B26" s="88"/>
      <c r="C26" s="595"/>
      <c r="D26" s="596"/>
      <c r="E26" s="596"/>
      <c r="F26" s="596"/>
      <c r="G26" s="596"/>
      <c r="H26" s="596"/>
      <c r="I26" s="596"/>
      <c r="J26" s="596"/>
      <c r="K26" s="596"/>
      <c r="L26" s="596"/>
      <c r="M26" s="596"/>
      <c r="N26" s="596"/>
      <c r="O26" s="597"/>
      <c r="P26" s="591"/>
      <c r="Q26" s="591"/>
      <c r="R26" s="591"/>
      <c r="S26" s="592"/>
      <c r="T26" s="593"/>
      <c r="U26" s="593"/>
      <c r="V26" s="586"/>
      <c r="W26" s="587"/>
      <c r="X26" s="587"/>
      <c r="Y26" s="584"/>
      <c r="Z26" s="584"/>
      <c r="AA26" s="584"/>
      <c r="AB26" s="584"/>
      <c r="AC26" s="584"/>
      <c r="AF26" s="56"/>
      <c r="AG26" s="74">
        <v>0.35763888888888901</v>
      </c>
      <c r="AH26" s="56"/>
      <c r="AI26" s="56"/>
      <c r="AJ26" s="56"/>
      <c r="AK26" s="56"/>
      <c r="AL26" s="56"/>
      <c r="AM26" s="56"/>
      <c r="AN26" s="56"/>
    </row>
    <row r="27" spans="1:55" s="30" customFormat="1" ht="41.25" customHeight="1">
      <c r="B27" s="88"/>
      <c r="C27" s="595"/>
      <c r="D27" s="596"/>
      <c r="E27" s="596"/>
      <c r="F27" s="596"/>
      <c r="G27" s="596"/>
      <c r="H27" s="596"/>
      <c r="I27" s="596"/>
      <c r="J27" s="596"/>
      <c r="K27" s="596"/>
      <c r="L27" s="596"/>
      <c r="M27" s="596"/>
      <c r="N27" s="596"/>
      <c r="O27" s="597"/>
      <c r="P27" s="591"/>
      <c r="Q27" s="591"/>
      <c r="R27" s="591"/>
      <c r="S27" s="592"/>
      <c r="T27" s="593"/>
      <c r="U27" s="593"/>
      <c r="V27" s="586"/>
      <c r="W27" s="587"/>
      <c r="X27" s="587"/>
      <c r="Y27" s="584"/>
      <c r="Z27" s="584"/>
      <c r="AA27" s="584"/>
      <c r="AB27" s="584"/>
      <c r="AC27" s="584"/>
      <c r="AF27" s="56"/>
      <c r="AG27" s="74">
        <v>0.36111111111111099</v>
      </c>
      <c r="AH27" s="56"/>
      <c r="AI27" s="56"/>
      <c r="AJ27" s="56"/>
      <c r="AK27" s="56"/>
      <c r="AL27" s="56"/>
      <c r="AM27" s="56"/>
      <c r="AN27" s="56"/>
    </row>
    <row r="28" spans="1:55" s="30" customFormat="1" ht="41.25" customHeight="1">
      <c r="B28" s="204"/>
      <c r="C28" s="409"/>
      <c r="D28" s="410"/>
      <c r="E28" s="410"/>
      <c r="F28" s="410"/>
      <c r="G28" s="410"/>
      <c r="H28" s="410"/>
      <c r="I28" s="410"/>
      <c r="J28" s="410"/>
      <c r="K28" s="410"/>
      <c r="L28" s="410"/>
      <c r="M28" s="410"/>
      <c r="N28" s="410"/>
      <c r="O28" s="594"/>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5"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5"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5"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5" s="30" customFormat="1" ht="17.25" customHeight="1">
      <c r="B32" s="64"/>
      <c r="C32" s="375"/>
      <c r="D32" s="375"/>
      <c r="E32" s="375"/>
      <c r="F32" s="375"/>
      <c r="G32" s="375"/>
      <c r="H32" s="375"/>
      <c r="I32" s="375"/>
      <c r="J32" s="375"/>
      <c r="K32" s="375"/>
      <c r="L32" s="375"/>
      <c r="M32" s="375"/>
      <c r="N32" s="375"/>
      <c r="O32" s="375"/>
      <c r="P32" s="556"/>
      <c r="Q32" s="556"/>
      <c r="R32" s="556"/>
      <c r="S32" s="556"/>
      <c r="T32" s="556"/>
      <c r="U32" s="556"/>
      <c r="V32" s="556"/>
      <c r="W32" s="556"/>
      <c r="X32" s="556"/>
      <c r="Y32" s="548"/>
      <c r="Z32" s="548"/>
      <c r="AA32" s="548"/>
      <c r="AB32" s="548"/>
      <c r="AC32" s="548"/>
      <c r="AF32" s="56"/>
      <c r="AG32" s="74">
        <v>0.37847222222222299</v>
      </c>
      <c r="AH32" s="56"/>
      <c r="AI32" s="56"/>
      <c r="AJ32" s="56"/>
      <c r="AK32" s="56"/>
      <c r="AL32" s="56"/>
      <c r="AM32" s="56"/>
      <c r="AN32" s="56"/>
    </row>
    <row r="33" spans="1:44" s="22" customFormat="1" ht="15.75" customHeight="1">
      <c r="A33"/>
      <c r="B33" s="89"/>
      <c r="C33" s="30"/>
      <c r="D33" s="30"/>
      <c r="E33" s="30"/>
      <c r="F33" s="30"/>
      <c r="G33" s="30"/>
      <c r="H33" s="30"/>
      <c r="I33" s="30"/>
      <c r="J33" s="30"/>
      <c r="K33" s="30"/>
      <c r="L33" s="30"/>
      <c r="M33" s="56"/>
      <c r="N33" s="56"/>
      <c r="O33" s="56"/>
      <c r="P33" s="30"/>
      <c r="Q33"/>
      <c r="R33"/>
      <c r="S33"/>
      <c r="T33"/>
      <c r="U33"/>
      <c r="V33"/>
      <c r="W33"/>
      <c r="X33"/>
      <c r="Y33"/>
      <c r="Z33"/>
      <c r="AA33"/>
      <c r="AB33"/>
      <c r="AC33"/>
      <c r="AD33"/>
      <c r="AE33"/>
      <c r="AF33" s="56"/>
      <c r="AG33" s="74">
        <v>0.38194444444444497</v>
      </c>
      <c r="AH33" s="56"/>
      <c r="AI33" s="56"/>
      <c r="AJ33" s="56"/>
      <c r="AK33" s="56"/>
      <c r="AL33" s="56"/>
      <c r="AM33" s="56"/>
      <c r="AN33" s="56"/>
      <c r="AO33"/>
      <c r="AP33"/>
      <c r="AQ33"/>
      <c r="AR33"/>
    </row>
    <row r="34" spans="1:44" s="22" customFormat="1" ht="15.75" customHeight="1">
      <c r="A34"/>
      <c r="B34" s="89"/>
      <c r="C34" s="30"/>
      <c r="D34" s="30"/>
      <c r="E34" s="30"/>
      <c r="F34" s="30"/>
      <c r="G34" s="30"/>
      <c r="H34" s="30"/>
      <c r="I34" s="30"/>
      <c r="J34" s="30"/>
      <c r="K34" s="30"/>
      <c r="L34" s="30"/>
      <c r="M34" s="56"/>
      <c r="N34" s="56"/>
      <c r="O34" s="56"/>
      <c r="P34" s="30"/>
      <c r="Q34"/>
      <c r="R34"/>
      <c r="S34"/>
      <c r="T34"/>
      <c r="U34"/>
      <c r="V34"/>
      <c r="W34"/>
      <c r="X34"/>
      <c r="Y34"/>
      <c r="Z34"/>
      <c r="AA34"/>
      <c r="AB34"/>
      <c r="AC34"/>
      <c r="AD34"/>
      <c r="AE34"/>
      <c r="AF34" s="56"/>
      <c r="AG34" s="74">
        <v>0.38541666666666702</v>
      </c>
      <c r="AH34" s="56"/>
      <c r="AI34" s="56"/>
      <c r="AJ34" s="56"/>
      <c r="AK34" s="56"/>
      <c r="AL34" s="56"/>
      <c r="AM34" s="56"/>
      <c r="AN34" s="56"/>
      <c r="AO34"/>
      <c r="AP34"/>
      <c r="AQ34"/>
      <c r="AR34"/>
    </row>
    <row r="35" spans="1:44" s="22" customFormat="1" ht="15.75" customHeight="1">
      <c r="A35"/>
      <c r="B35" s="89"/>
      <c r="C35" s="30"/>
      <c r="D35" s="30"/>
      <c r="E35" s="30"/>
      <c r="F35" s="30"/>
      <c r="G35" s="30"/>
      <c r="H35" s="30"/>
      <c r="I35" s="30"/>
      <c r="J35" s="30"/>
      <c r="K35" s="30"/>
      <c r="L35" s="30"/>
      <c r="M35" s="56"/>
      <c r="N35" s="56"/>
      <c r="O35" s="56"/>
      <c r="P35" s="30"/>
      <c r="Q35"/>
      <c r="R35"/>
      <c r="S35"/>
      <c r="T35"/>
      <c r="U35"/>
      <c r="V35"/>
      <c r="W35"/>
      <c r="X35"/>
      <c r="Y35"/>
      <c r="Z35"/>
      <c r="AA35"/>
      <c r="AB35"/>
      <c r="AC35"/>
      <c r="AD35"/>
      <c r="AE35"/>
      <c r="AG35" s="74">
        <v>0.38888888888889001</v>
      </c>
      <c r="AO35"/>
      <c r="AP35"/>
      <c r="AQ35"/>
      <c r="AR35"/>
    </row>
    <row r="36" spans="1:44" s="22" customFormat="1" ht="15.75" customHeight="1">
      <c r="A36"/>
      <c r="B36" s="89"/>
      <c r="C36" s="30"/>
      <c r="D36" s="30"/>
      <c r="E36" s="30"/>
      <c r="F36" s="30"/>
      <c r="G36" s="30"/>
      <c r="H36" s="30"/>
      <c r="I36" s="30"/>
      <c r="J36" s="30"/>
      <c r="K36" s="30"/>
      <c r="L36" s="30"/>
      <c r="M36" s="56"/>
      <c r="N36" s="56"/>
      <c r="O36" s="56"/>
      <c r="P36" s="30"/>
      <c r="Q36"/>
      <c r="R36"/>
      <c r="S36"/>
      <c r="T36"/>
      <c r="U36"/>
      <c r="V36"/>
      <c r="W36"/>
      <c r="X36"/>
      <c r="Y36"/>
      <c r="Z36"/>
      <c r="AA36"/>
      <c r="AB36"/>
      <c r="AC36"/>
      <c r="AD36"/>
      <c r="AE36"/>
      <c r="AG36" s="74">
        <v>0.39236111111111199</v>
      </c>
      <c r="AO36"/>
      <c r="AP36"/>
      <c r="AQ36"/>
      <c r="AR36"/>
    </row>
    <row r="37" spans="1:44" s="22" customFormat="1" ht="15.75" customHeight="1">
      <c r="A37"/>
      <c r="B37" s="89"/>
      <c r="C37" s="30"/>
      <c r="D37" s="30"/>
      <c r="E37" s="30"/>
      <c r="F37" s="30"/>
      <c r="G37" s="30"/>
      <c r="H37" s="30"/>
      <c r="I37" s="30"/>
      <c r="J37" s="30"/>
      <c r="K37" s="30"/>
      <c r="L37" s="30"/>
      <c r="M37" s="56"/>
      <c r="N37" s="56"/>
      <c r="O37" s="56"/>
      <c r="P37" s="30"/>
      <c r="Q37"/>
      <c r="R37"/>
      <c r="S37"/>
      <c r="T37"/>
      <c r="U37"/>
      <c r="V37"/>
      <c r="W37"/>
      <c r="X37"/>
      <c r="Y37"/>
      <c r="Z37"/>
      <c r="AA37"/>
      <c r="AB37"/>
      <c r="AC37"/>
      <c r="AD37"/>
      <c r="AE37"/>
      <c r="AG37" s="74">
        <v>0.39583333333333398</v>
      </c>
      <c r="AO37"/>
      <c r="AP37"/>
      <c r="AQ37"/>
      <c r="AR37"/>
    </row>
    <row r="38" spans="1:44" s="22" customFormat="1" ht="15.75" customHeight="1">
      <c r="A38"/>
      <c r="B38" s="89"/>
      <c r="C38" s="30"/>
      <c r="D38" s="30"/>
      <c r="E38" s="30"/>
      <c r="F38" s="30"/>
      <c r="G38" s="30"/>
      <c r="H38" s="30"/>
      <c r="I38" s="30"/>
      <c r="J38" s="30"/>
      <c r="K38" s="30"/>
      <c r="L38" s="30"/>
      <c r="M38" s="56"/>
      <c r="N38" s="56"/>
      <c r="O38" s="56"/>
      <c r="P38" s="30"/>
      <c r="Q38"/>
      <c r="R38"/>
      <c r="S38"/>
      <c r="T38"/>
      <c r="U38"/>
      <c r="V38"/>
      <c r="W38"/>
      <c r="X38"/>
      <c r="Y38"/>
      <c r="Z38"/>
      <c r="AA38"/>
      <c r="AB38"/>
      <c r="AC38"/>
      <c r="AD38"/>
      <c r="AE38"/>
      <c r="AG38" s="74">
        <v>0.39930555555555602</v>
      </c>
      <c r="AO38"/>
      <c r="AP38"/>
      <c r="AQ38"/>
      <c r="AR38"/>
    </row>
    <row r="39" spans="1:44" s="22" customFormat="1" ht="15.75" customHeight="1">
      <c r="A39"/>
      <c r="B39" s="89"/>
      <c r="C39" s="30"/>
      <c r="D39" s="30"/>
      <c r="E39" s="30"/>
      <c r="F39" s="30"/>
      <c r="G39" s="30"/>
      <c r="H39" s="30"/>
      <c r="I39" s="30"/>
      <c r="J39" s="30"/>
      <c r="K39" s="30"/>
      <c r="L39" s="30"/>
      <c r="M39" s="56"/>
      <c r="N39" s="56"/>
      <c r="O39" s="56"/>
      <c r="P39" s="30"/>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dataConsolidate/>
  <mergeCells count="87">
    <mergeCell ref="C27:O27"/>
    <mergeCell ref="S27:U27"/>
    <mergeCell ref="C22:O22"/>
    <mergeCell ref="C25:O25"/>
    <mergeCell ref="P25:R25"/>
    <mergeCell ref="S25:U25"/>
    <mergeCell ref="C26:O26"/>
    <mergeCell ref="Y28:AC28"/>
    <mergeCell ref="C28:O28"/>
    <mergeCell ref="P28:R28"/>
    <mergeCell ref="S28:U28"/>
    <mergeCell ref="V28:X28"/>
    <mergeCell ref="Y26:AC26"/>
    <mergeCell ref="P27:R27"/>
    <mergeCell ref="V22:X22"/>
    <mergeCell ref="P26:R26"/>
    <mergeCell ref="S26:U26"/>
    <mergeCell ref="V27:X27"/>
    <mergeCell ref="S21:U21"/>
    <mergeCell ref="C24:O24"/>
    <mergeCell ref="P24:R24"/>
    <mergeCell ref="S24:U24"/>
    <mergeCell ref="S22:U22"/>
    <mergeCell ref="P21:R21"/>
    <mergeCell ref="C23:O23"/>
    <mergeCell ref="P23:R23"/>
    <mergeCell ref="S23:U23"/>
    <mergeCell ref="C21:O21"/>
    <mergeCell ref="P22:R22"/>
    <mergeCell ref="Y20:AC20"/>
    <mergeCell ref="V18:X18"/>
    <mergeCell ref="Y27:AC27"/>
    <mergeCell ref="V24:X24"/>
    <mergeCell ref="V21:X21"/>
    <mergeCell ref="V19:X19"/>
    <mergeCell ref="Y24:AC24"/>
    <mergeCell ref="V25:X25"/>
    <mergeCell ref="Y25:AC25"/>
    <mergeCell ref="V23:X23"/>
    <mergeCell ref="Y21:AC21"/>
    <mergeCell ref="Y19:AC19"/>
    <mergeCell ref="V20:X20"/>
    <mergeCell ref="V26:X26"/>
    <mergeCell ref="Y22:AC22"/>
    <mergeCell ref="Y23:AC23"/>
    <mergeCell ref="S20:U20"/>
    <mergeCell ref="E10:I10"/>
    <mergeCell ref="S18:U18"/>
    <mergeCell ref="M11:P11"/>
    <mergeCell ref="R11:U11"/>
    <mergeCell ref="E13:U13"/>
    <mergeCell ref="M10:P10"/>
    <mergeCell ref="R10:U10"/>
    <mergeCell ref="P20:R20"/>
    <mergeCell ref="C19:O19"/>
    <mergeCell ref="C20:O20"/>
    <mergeCell ref="P19:R19"/>
    <mergeCell ref="E11:I11"/>
    <mergeCell ref="J10:K11"/>
    <mergeCell ref="B10:C11"/>
    <mergeCell ref="S19:U19"/>
    <mergeCell ref="Y16:AC17"/>
    <mergeCell ref="Y13:AC14"/>
    <mergeCell ref="E14:U14"/>
    <mergeCell ref="P18:R18"/>
    <mergeCell ref="B13:C14"/>
    <mergeCell ref="B3:AC3"/>
    <mergeCell ref="B6:C6"/>
    <mergeCell ref="D6:AC6"/>
    <mergeCell ref="B7:C7"/>
    <mergeCell ref="D7:AC7"/>
    <mergeCell ref="V10:X11"/>
    <mergeCell ref="B30:AC30"/>
    <mergeCell ref="B31:AC31"/>
    <mergeCell ref="C32:O32"/>
    <mergeCell ref="P32:R32"/>
    <mergeCell ref="S32:U32"/>
    <mergeCell ref="V32:X32"/>
    <mergeCell ref="Y32:AC32"/>
    <mergeCell ref="Y10:AC11"/>
    <mergeCell ref="V13:X14"/>
    <mergeCell ref="B16:O17"/>
    <mergeCell ref="Y18:AC18"/>
    <mergeCell ref="P16:R17"/>
    <mergeCell ref="S16:U17"/>
    <mergeCell ref="V16:X17"/>
    <mergeCell ref="B18:O18"/>
  </mergeCells>
  <phoneticPr fontId="1"/>
  <dataValidations count="3">
    <dataValidation type="list" allowBlank="1" showInputMessage="1" showErrorMessage="1" sqref="V32 S32 P32" xr:uid="{00000000-0002-0000-0B00-000000000000}">
      <formula1>$AH$19:$AH$22</formula1>
    </dataValidation>
    <dataValidation type="list" allowBlank="1" showInputMessage="1" showErrorMessage="1" sqref="S23:S28 P23:P28 V23:V28 P19:X22" xr:uid="{00000000-0002-0000-0B00-000001000000}">
      <formula1>$AH$19:$AH$23</formula1>
    </dataValidation>
    <dataValidation type="list" allowBlank="1" showInputMessage="1" showErrorMessage="1" sqref="M10 M11:P11 R10 R11:U11" xr:uid="{00000000-0002-0000-0B00-000002000000}">
      <formula1>$AG$17:$AG$147</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5"/>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430" t="str">
        <f>'シート2-⑤'!D7:AC7</f>
        <v>⑤利用者、多くの種類の専門職等への説明及び合意</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IF(ISBLANK('シート2-⑤'!E10),"",'シート2-⑤'!E10)</f>
        <v>44940</v>
      </c>
      <c r="F10" s="503"/>
      <c r="G10" s="503"/>
      <c r="H10" s="503"/>
      <c r="I10" s="504"/>
      <c r="J10" s="427" t="s">
        <v>27</v>
      </c>
      <c r="K10" s="376"/>
      <c r="L10" s="61">
        <v>1</v>
      </c>
      <c r="M10" s="505">
        <f>IF(ISBLANK('シート2-⑤'!M10),"",'シート2-⑤'!M10)</f>
        <v>0.52083333333333504</v>
      </c>
      <c r="N10" s="506"/>
      <c r="O10" s="506"/>
      <c r="P10" s="507"/>
      <c r="Q10" s="62" t="s">
        <v>1</v>
      </c>
      <c r="R10" s="505">
        <f>IF(ISBLANK('シート2-⑤'!R10),"",'シート2-⑤'!R10)</f>
        <v>0.60416666666666996</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IF(ISBLANK('シート2-⑤'!E11),"",'シート2-⑤'!E11)</f>
        <v/>
      </c>
      <c r="F11" s="519"/>
      <c r="G11" s="519"/>
      <c r="H11" s="519"/>
      <c r="I11" s="520"/>
      <c r="J11" s="427"/>
      <c r="K11" s="376"/>
      <c r="L11" s="61">
        <v>2</v>
      </c>
      <c r="M11" s="521" t="str">
        <f>IF(ISBLANK('シート2-⑤'!M11),"",'シート2-⑤'!M11)</f>
        <v/>
      </c>
      <c r="N11" s="522"/>
      <c r="O11" s="522"/>
      <c r="P11" s="523"/>
      <c r="Q11" s="62" t="s">
        <v>1</v>
      </c>
      <c r="R11" s="521" t="str">
        <f>IF(ISBLANK('シート2-⑤'!R11),"",'シート2-⑤'!R11)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IF(ISBLANK('シート2-⑤'!E13),"",'シート2-⑤'!E13)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IF(ISBLANK('シート2-⑤'!E14),"",'シート2-⑤'!E14)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600"/>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600"/>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600"/>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60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BC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298</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44940</v>
      </c>
      <c r="F10" s="425"/>
      <c r="G10" s="425"/>
      <c r="H10" s="425"/>
      <c r="I10" s="426"/>
      <c r="J10" s="427" t="s">
        <v>27</v>
      </c>
      <c r="K10" s="376"/>
      <c r="L10" s="61">
        <v>1</v>
      </c>
      <c r="M10" s="446">
        <v>0.61111111111111405</v>
      </c>
      <c r="N10" s="447"/>
      <c r="O10" s="447"/>
      <c r="P10" s="448"/>
      <c r="Q10" s="62" t="s">
        <v>1</v>
      </c>
      <c r="R10" s="446">
        <v>0.69444444444444897</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5"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5"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5" s="30" customFormat="1" ht="41.25" customHeight="1">
      <c r="B19" s="72" t="s">
        <v>33</v>
      </c>
      <c r="C19" s="400" t="s">
        <v>299</v>
      </c>
      <c r="D19" s="401"/>
      <c r="E19" s="401"/>
      <c r="F19" s="401"/>
      <c r="G19" s="401"/>
      <c r="H19" s="401"/>
      <c r="I19" s="401"/>
      <c r="J19" s="401"/>
      <c r="K19" s="401"/>
      <c r="L19" s="401"/>
      <c r="M19" s="401"/>
      <c r="N19" s="401"/>
      <c r="O19" s="402"/>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row>
    <row r="20" spans="1:55" s="30" customFormat="1" ht="41.25" customHeight="1">
      <c r="B20" s="72" t="s">
        <v>34</v>
      </c>
      <c r="C20" s="400" t="s">
        <v>300</v>
      </c>
      <c r="D20" s="401"/>
      <c r="E20" s="401"/>
      <c r="F20" s="401"/>
      <c r="G20" s="401"/>
      <c r="H20" s="401"/>
      <c r="I20" s="401"/>
      <c r="J20" s="401"/>
      <c r="K20" s="401"/>
      <c r="L20" s="401"/>
      <c r="M20" s="401"/>
      <c r="N20" s="401"/>
      <c r="O20" s="402"/>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row>
    <row r="21" spans="1:55" s="30" customFormat="1" ht="41.25" customHeight="1">
      <c r="B21" s="72" t="s">
        <v>35</v>
      </c>
      <c r="C21" s="491" t="s">
        <v>301</v>
      </c>
      <c r="D21" s="492"/>
      <c r="E21" s="492"/>
      <c r="F21" s="492"/>
      <c r="G21" s="492"/>
      <c r="H21" s="492"/>
      <c r="I21" s="492"/>
      <c r="J21" s="492"/>
      <c r="K21" s="492"/>
      <c r="L21" s="492"/>
      <c r="M21" s="492"/>
      <c r="N21" s="492"/>
      <c r="O21" s="541"/>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row>
    <row r="22" spans="1:55" s="30" customFormat="1" ht="41.25" customHeight="1">
      <c r="B22" s="72" t="s">
        <v>36</v>
      </c>
      <c r="C22" s="491" t="s">
        <v>302</v>
      </c>
      <c r="D22" s="492"/>
      <c r="E22" s="492"/>
      <c r="F22" s="492"/>
      <c r="G22" s="492"/>
      <c r="H22" s="492"/>
      <c r="I22" s="492"/>
      <c r="J22" s="492"/>
      <c r="K22" s="492"/>
      <c r="L22" s="492"/>
      <c r="M22" s="492"/>
      <c r="N22" s="492"/>
      <c r="O22" s="541"/>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row>
    <row r="23" spans="1:55" s="30" customFormat="1" ht="41.25" customHeight="1" thickBot="1">
      <c r="B23" s="88" t="s">
        <v>297</v>
      </c>
      <c r="C23" s="491" t="s">
        <v>303</v>
      </c>
      <c r="D23" s="492"/>
      <c r="E23" s="492"/>
      <c r="F23" s="492"/>
      <c r="G23" s="492"/>
      <c r="H23" s="492"/>
      <c r="I23" s="492"/>
      <c r="J23" s="492"/>
      <c r="K23" s="492"/>
      <c r="L23" s="492"/>
      <c r="M23" s="492"/>
      <c r="N23" s="492"/>
      <c r="O23" s="492"/>
      <c r="P23" s="607"/>
      <c r="Q23" s="603"/>
      <c r="R23" s="608"/>
      <c r="S23" s="602"/>
      <c r="T23" s="603"/>
      <c r="U23" s="603"/>
      <c r="V23" s="604"/>
      <c r="W23" s="604"/>
      <c r="X23" s="604"/>
      <c r="Y23" s="605"/>
      <c r="Z23" s="605"/>
      <c r="AA23" s="605"/>
      <c r="AB23" s="605"/>
      <c r="AC23" s="606"/>
      <c r="AF23" s="56"/>
      <c r="AG23" s="74">
        <v>0.34722222222222199</v>
      </c>
      <c r="AH23" s="85">
        <v>1</v>
      </c>
      <c r="AI23" s="86" t="s">
        <v>510</v>
      </c>
      <c r="AJ23" s="71" t="s">
        <v>512</v>
      </c>
      <c r="AK23" s="86" t="s">
        <v>64</v>
      </c>
      <c r="AL23" s="87" t="s">
        <v>65</v>
      </c>
      <c r="AM23" s="86" t="s">
        <v>66</v>
      </c>
      <c r="AN23" s="190" t="s">
        <v>67</v>
      </c>
    </row>
    <row r="24" spans="1:55" s="30" customFormat="1" ht="41.25" customHeight="1">
      <c r="B24" s="202"/>
      <c r="C24" s="588"/>
      <c r="D24" s="589"/>
      <c r="E24" s="589"/>
      <c r="F24" s="589"/>
      <c r="G24" s="589"/>
      <c r="H24" s="589"/>
      <c r="I24" s="589"/>
      <c r="J24" s="589"/>
      <c r="K24" s="589"/>
      <c r="L24" s="589"/>
      <c r="M24" s="589"/>
      <c r="N24" s="589"/>
      <c r="O24" s="589"/>
      <c r="P24" s="590"/>
      <c r="Q24" s="590"/>
      <c r="R24" s="590"/>
      <c r="S24" s="565"/>
      <c r="T24" s="566"/>
      <c r="U24" s="566"/>
      <c r="V24" s="567"/>
      <c r="W24" s="568"/>
      <c r="X24" s="568"/>
      <c r="Y24" s="585"/>
      <c r="Z24" s="585"/>
      <c r="AA24" s="585"/>
      <c r="AB24" s="585"/>
      <c r="AC24" s="585"/>
      <c r="AF24" s="56"/>
      <c r="AG24" s="74">
        <v>0.35069444444444497</v>
      </c>
      <c r="AH24" s="56"/>
      <c r="AI24" s="56"/>
      <c r="AJ24" s="56"/>
      <c r="AK24" s="56"/>
      <c r="AL24" s="56"/>
      <c r="AM24" s="56"/>
      <c r="AN24" s="56"/>
    </row>
    <row r="25" spans="1:55" s="30" customFormat="1" ht="41.25" customHeight="1">
      <c r="B25" s="88"/>
      <c r="C25" s="595"/>
      <c r="D25" s="596"/>
      <c r="E25" s="596"/>
      <c r="F25" s="596"/>
      <c r="G25" s="596"/>
      <c r="H25" s="596"/>
      <c r="I25" s="596"/>
      <c r="J25" s="596"/>
      <c r="K25" s="596"/>
      <c r="L25" s="596"/>
      <c r="M25" s="596"/>
      <c r="N25" s="596"/>
      <c r="O25" s="597"/>
      <c r="P25" s="591"/>
      <c r="Q25" s="591"/>
      <c r="R25" s="591"/>
      <c r="S25" s="592"/>
      <c r="T25" s="593"/>
      <c r="U25" s="593"/>
      <c r="V25" s="586"/>
      <c r="W25" s="587"/>
      <c r="X25" s="587"/>
      <c r="Y25" s="584"/>
      <c r="Z25" s="584"/>
      <c r="AA25" s="584"/>
      <c r="AB25" s="584"/>
      <c r="AC25" s="584"/>
      <c r="AF25" s="56"/>
      <c r="AG25" s="74">
        <v>0.35416666666666669</v>
      </c>
      <c r="AH25" s="56"/>
      <c r="AI25" s="56"/>
      <c r="AJ25" s="56"/>
      <c r="AK25" s="56"/>
      <c r="AL25" s="56"/>
      <c r="AM25" s="56"/>
      <c r="AN25" s="56"/>
    </row>
    <row r="26" spans="1:55" s="30" customFormat="1" ht="41.25" customHeight="1">
      <c r="B26" s="88"/>
      <c r="C26" s="595"/>
      <c r="D26" s="596"/>
      <c r="E26" s="596"/>
      <c r="F26" s="596"/>
      <c r="G26" s="596"/>
      <c r="H26" s="596"/>
      <c r="I26" s="596"/>
      <c r="J26" s="596"/>
      <c r="K26" s="596"/>
      <c r="L26" s="596"/>
      <c r="M26" s="596"/>
      <c r="N26" s="596"/>
      <c r="O26" s="597"/>
      <c r="P26" s="591"/>
      <c r="Q26" s="591"/>
      <c r="R26" s="591"/>
      <c r="S26" s="592"/>
      <c r="T26" s="593"/>
      <c r="U26" s="593"/>
      <c r="V26" s="586"/>
      <c r="W26" s="587"/>
      <c r="X26" s="587"/>
      <c r="Y26" s="584"/>
      <c r="Z26" s="584"/>
      <c r="AA26" s="584"/>
      <c r="AB26" s="584"/>
      <c r="AC26" s="584"/>
      <c r="AF26" s="56"/>
      <c r="AG26" s="74">
        <v>0.35763888888888901</v>
      </c>
      <c r="AH26" s="56"/>
      <c r="AI26" s="56"/>
      <c r="AJ26" s="56"/>
      <c r="AK26" s="56"/>
      <c r="AL26" s="56"/>
      <c r="AM26" s="56"/>
      <c r="AN26" s="56"/>
    </row>
    <row r="27" spans="1:55" s="30" customFormat="1" ht="41.25" customHeight="1">
      <c r="B27" s="88"/>
      <c r="C27" s="595"/>
      <c r="D27" s="596"/>
      <c r="E27" s="596"/>
      <c r="F27" s="596"/>
      <c r="G27" s="596"/>
      <c r="H27" s="596"/>
      <c r="I27" s="596"/>
      <c r="J27" s="596"/>
      <c r="K27" s="596"/>
      <c r="L27" s="596"/>
      <c r="M27" s="596"/>
      <c r="N27" s="596"/>
      <c r="O27" s="597"/>
      <c r="P27" s="591"/>
      <c r="Q27" s="591"/>
      <c r="R27" s="591"/>
      <c r="S27" s="592"/>
      <c r="T27" s="593"/>
      <c r="U27" s="593"/>
      <c r="V27" s="586"/>
      <c r="W27" s="587"/>
      <c r="X27" s="587"/>
      <c r="Y27" s="584"/>
      <c r="Z27" s="584"/>
      <c r="AA27" s="584"/>
      <c r="AB27" s="584"/>
      <c r="AC27" s="584"/>
      <c r="AF27" s="56"/>
      <c r="AG27" s="74">
        <v>0.36111111111111099</v>
      </c>
      <c r="AH27" s="56"/>
      <c r="AI27" s="56"/>
      <c r="AJ27" s="56"/>
      <c r="AK27" s="56"/>
      <c r="AL27" s="56"/>
      <c r="AM27" s="56"/>
      <c r="AN27" s="56"/>
    </row>
    <row r="28" spans="1:55" s="30" customFormat="1" ht="41.25" customHeight="1">
      <c r="B28" s="204"/>
      <c r="C28" s="409"/>
      <c r="D28" s="410"/>
      <c r="E28" s="410"/>
      <c r="F28" s="410"/>
      <c r="G28" s="410"/>
      <c r="H28" s="410"/>
      <c r="I28" s="410"/>
      <c r="J28" s="410"/>
      <c r="K28" s="410"/>
      <c r="L28" s="410"/>
      <c r="M28" s="410"/>
      <c r="N28" s="410"/>
      <c r="O28" s="594"/>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5"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5"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5"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5" s="56" customFormat="1" ht="15.75" customHeight="1">
      <c r="A32" s="30"/>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G32" s="74">
        <v>0.37847222222222299</v>
      </c>
      <c r="AO32" s="30"/>
      <c r="AP32" s="30"/>
      <c r="AQ32" s="30"/>
      <c r="AR32" s="30"/>
      <c r="AS32" s="30"/>
      <c r="AT32" s="30"/>
      <c r="AU32" s="30"/>
      <c r="AV32" s="30"/>
      <c r="AW32" s="30"/>
      <c r="AX32" s="30"/>
      <c r="AY32" s="30"/>
      <c r="AZ32" s="30"/>
      <c r="BA32" s="30"/>
      <c r="BB32" s="30"/>
      <c r="BC32" s="30"/>
    </row>
    <row r="33" spans="1:55"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c r="AS33" s="30"/>
      <c r="AT33" s="30"/>
      <c r="AU33" s="30"/>
      <c r="AV33" s="30"/>
      <c r="AW33" s="30"/>
      <c r="AX33" s="30"/>
      <c r="AY33" s="30"/>
      <c r="AZ33" s="30"/>
      <c r="BA33" s="30"/>
      <c r="BB33" s="30"/>
      <c r="BC33" s="30"/>
    </row>
    <row r="34" spans="1:55" s="22" customFormat="1" ht="15.75" customHeight="1">
      <c r="A34"/>
      <c r="B34" s="89"/>
      <c r="C34" s="30"/>
      <c r="D34" s="30"/>
      <c r="E34" s="30"/>
      <c r="F34" s="30"/>
      <c r="G34" s="30"/>
      <c r="H34" s="30"/>
      <c r="I34" s="30"/>
      <c r="J34" s="30"/>
      <c r="K34" s="30"/>
      <c r="L34" s="30"/>
      <c r="M34" s="56"/>
      <c r="N34" s="56"/>
      <c r="O34" s="56"/>
      <c r="P34" s="30"/>
      <c r="Q34" s="30"/>
      <c r="R34" s="30"/>
      <c r="S34" s="30"/>
      <c r="T34" s="30"/>
      <c r="U34" s="30"/>
      <c r="V34" s="30"/>
      <c r="W34" s="30"/>
      <c r="X34" s="30"/>
      <c r="Y34" s="30"/>
      <c r="Z34" s="30"/>
      <c r="AA34" s="30"/>
      <c r="AB34" s="30"/>
      <c r="AC34" s="30"/>
      <c r="AD34"/>
      <c r="AE34"/>
      <c r="AF34" s="56"/>
      <c r="AG34" s="74">
        <v>0.38541666666666702</v>
      </c>
      <c r="AH34" s="56"/>
      <c r="AI34" s="56"/>
      <c r="AJ34" s="56"/>
      <c r="AK34" s="56"/>
      <c r="AL34" s="56"/>
      <c r="AM34" s="56"/>
      <c r="AN34" s="56"/>
      <c r="AO34"/>
      <c r="AP34"/>
      <c r="AQ34" s="30"/>
      <c r="AR34" s="30"/>
      <c r="AS34" s="30"/>
      <c r="AT34" s="30"/>
      <c r="AU34" s="30"/>
      <c r="AV34" s="30"/>
      <c r="AW34" s="30"/>
      <c r="AX34" s="30"/>
      <c r="AY34" s="30"/>
      <c r="AZ34" s="30"/>
      <c r="BA34" s="30"/>
      <c r="BB34" s="30"/>
      <c r="BC34" s="30"/>
    </row>
    <row r="35" spans="1:55" s="22" customFormat="1" ht="15.75" customHeight="1">
      <c r="A35"/>
      <c r="B35" s="89"/>
      <c r="C35" s="30"/>
      <c r="D35" s="30"/>
      <c r="E35" s="30"/>
      <c r="F35" s="30"/>
      <c r="G35" s="30"/>
      <c r="H35" s="30"/>
      <c r="I35" s="30"/>
      <c r="J35" s="30"/>
      <c r="K35" s="30"/>
      <c r="L35" s="30"/>
      <c r="M35" s="56"/>
      <c r="N35" s="56"/>
      <c r="O35" s="56"/>
      <c r="P35" s="30"/>
      <c r="Q35" s="30"/>
      <c r="R35" s="30"/>
      <c r="S35" s="30"/>
      <c r="T35" s="30"/>
      <c r="U35" s="30"/>
      <c r="V35" s="30"/>
      <c r="W35" s="30"/>
      <c r="X35" s="30"/>
      <c r="Y35" s="30"/>
      <c r="Z35" s="30"/>
      <c r="AA35" s="30"/>
      <c r="AB35" s="30"/>
      <c r="AC35" s="30"/>
      <c r="AD35"/>
      <c r="AE35"/>
      <c r="AG35" s="74">
        <v>0.38888888888889001</v>
      </c>
      <c r="AO35"/>
      <c r="AP35"/>
      <c r="AQ35" s="30"/>
      <c r="AR35" s="30"/>
      <c r="AS35" s="30"/>
      <c r="AT35" s="30"/>
      <c r="AU35" s="30"/>
      <c r="AV35" s="30"/>
      <c r="AW35" s="30"/>
      <c r="AX35" s="30"/>
      <c r="AY35" s="30"/>
      <c r="AZ35" s="30"/>
      <c r="BA35" s="30"/>
      <c r="BB35" s="30"/>
      <c r="BC35" s="30"/>
    </row>
    <row r="36" spans="1:55" s="22" customFormat="1" ht="15.75" customHeight="1">
      <c r="A36"/>
      <c r="B36" s="89"/>
      <c r="C36" s="30"/>
      <c r="D36" s="30"/>
      <c r="E36" s="30"/>
      <c r="F36" s="30"/>
      <c r="G36" s="30"/>
      <c r="H36" s="30"/>
      <c r="I36" s="30"/>
      <c r="J36" s="30"/>
      <c r="K36" s="30"/>
      <c r="L36" s="30"/>
      <c r="M36" s="56"/>
      <c r="N36" s="56"/>
      <c r="O36" s="56"/>
      <c r="P36" s="30"/>
      <c r="Q36" s="30"/>
      <c r="R36" s="30"/>
      <c r="S36" s="30"/>
      <c r="T36" s="30"/>
      <c r="U36" s="30"/>
      <c r="V36" s="30"/>
      <c r="W36" s="30"/>
      <c r="X36" s="30"/>
      <c r="Y36" s="30"/>
      <c r="Z36" s="30"/>
      <c r="AA36" s="30"/>
      <c r="AB36" s="30"/>
      <c r="AC36" s="30"/>
      <c r="AD36"/>
      <c r="AE36"/>
      <c r="AG36" s="74">
        <v>0.39236111111111199</v>
      </c>
      <c r="AO36"/>
      <c r="AP36"/>
      <c r="AQ36" s="30"/>
      <c r="AR36" s="30"/>
      <c r="AS36" s="30"/>
      <c r="AT36" s="30"/>
      <c r="AU36" s="30"/>
      <c r="AV36" s="30"/>
      <c r="AW36" s="30"/>
      <c r="AX36" s="30"/>
      <c r="AY36" s="30"/>
      <c r="AZ36" s="30"/>
      <c r="BA36" s="30"/>
      <c r="BB36" s="30"/>
      <c r="BC36" s="30"/>
    </row>
    <row r="37" spans="1:55" s="22" customFormat="1" ht="15.75" customHeight="1">
      <c r="A37"/>
      <c r="B37" s="89"/>
      <c r="C37" s="30"/>
      <c r="D37" s="30"/>
      <c r="E37" s="30"/>
      <c r="F37" s="30"/>
      <c r="G37" s="30"/>
      <c r="H37" s="30"/>
      <c r="I37" s="30"/>
      <c r="J37" s="30"/>
      <c r="K37" s="30"/>
      <c r="L37" s="30"/>
      <c r="M37" s="56"/>
      <c r="N37" s="56"/>
      <c r="O37" s="56"/>
      <c r="P37" s="30"/>
      <c r="Q37"/>
      <c r="R37"/>
      <c r="S37"/>
      <c r="T37"/>
      <c r="U37"/>
      <c r="V37"/>
      <c r="W37"/>
      <c r="X37"/>
      <c r="Y37"/>
      <c r="Z37"/>
      <c r="AA37"/>
      <c r="AB37"/>
      <c r="AC37"/>
      <c r="AD37"/>
      <c r="AE37"/>
      <c r="AG37" s="74">
        <v>0.39583333333333398</v>
      </c>
      <c r="AO37"/>
      <c r="AP37"/>
      <c r="AQ37" s="30"/>
      <c r="AR37" s="30"/>
      <c r="AS37" s="30"/>
      <c r="AT37" s="30"/>
      <c r="AU37" s="30"/>
      <c r="AV37" s="30"/>
      <c r="AW37" s="30"/>
      <c r="AX37" s="30"/>
      <c r="AY37" s="30"/>
      <c r="AZ37" s="30"/>
      <c r="BA37" s="30"/>
      <c r="BB37" s="30"/>
      <c r="BC37" s="30"/>
    </row>
    <row r="38" spans="1:55" s="22" customFormat="1" ht="15.75" customHeight="1">
      <c r="A38"/>
      <c r="B38" s="89"/>
      <c r="C38" s="30"/>
      <c r="D38" s="30"/>
      <c r="E38" s="30"/>
      <c r="F38" s="30"/>
      <c r="G38" s="30"/>
      <c r="H38" s="30"/>
      <c r="I38" s="30"/>
      <c r="J38" s="30"/>
      <c r="K38" s="30"/>
      <c r="L38" s="30"/>
      <c r="M38" s="56"/>
      <c r="N38" s="56"/>
      <c r="O38" s="56"/>
      <c r="P38" s="30"/>
      <c r="Q38"/>
      <c r="R38"/>
      <c r="S38"/>
      <c r="T38"/>
      <c r="U38"/>
      <c r="V38"/>
      <c r="W38"/>
      <c r="X38"/>
      <c r="Y38"/>
      <c r="Z38"/>
      <c r="AA38"/>
      <c r="AB38"/>
      <c r="AC38"/>
      <c r="AD38"/>
      <c r="AE38"/>
      <c r="AG38" s="74">
        <v>0.39930555555555602</v>
      </c>
      <c r="AO38"/>
      <c r="AP38"/>
      <c r="AQ38" s="30"/>
      <c r="AR38" s="30"/>
      <c r="AS38" s="30"/>
      <c r="AT38" s="30"/>
      <c r="AU38" s="30"/>
      <c r="AV38" s="30"/>
      <c r="AW38" s="30"/>
      <c r="AX38" s="30"/>
      <c r="AY38" s="30"/>
      <c r="AZ38" s="30"/>
      <c r="BA38" s="30"/>
      <c r="BB38" s="30"/>
      <c r="BC38" s="30"/>
    </row>
    <row r="39" spans="1:55" s="22" customFormat="1" ht="15.75" customHeight="1">
      <c r="A39"/>
      <c r="B39" s="89"/>
      <c r="C39" s="30"/>
      <c r="D39" s="30"/>
      <c r="E39" s="30"/>
      <c r="F39" s="30"/>
      <c r="G39" s="30"/>
      <c r="H39" s="30"/>
      <c r="I39" s="30"/>
      <c r="J39" s="30"/>
      <c r="K39" s="30"/>
      <c r="L39" s="30"/>
      <c r="M39" s="56"/>
      <c r="N39" s="56"/>
      <c r="O39" s="56"/>
      <c r="P39" s="30"/>
      <c r="Q39"/>
      <c r="R39"/>
      <c r="S39"/>
      <c r="T39"/>
      <c r="U39"/>
      <c r="V39"/>
      <c r="W39"/>
      <c r="X39"/>
      <c r="Y39"/>
      <c r="Z39"/>
      <c r="AA39"/>
      <c r="AB39"/>
      <c r="AC39"/>
      <c r="AD39"/>
      <c r="AE39"/>
      <c r="AG39" s="74">
        <v>0.40277777777777901</v>
      </c>
      <c r="AO39"/>
      <c r="AP39"/>
      <c r="AQ39" s="30"/>
      <c r="AR39" s="30"/>
      <c r="AS39" s="30"/>
      <c r="AT39" s="30"/>
      <c r="AU39" s="30"/>
      <c r="AV39" s="30"/>
      <c r="AW39" s="30"/>
      <c r="AX39" s="30"/>
      <c r="AY39" s="30"/>
      <c r="AZ39" s="30"/>
      <c r="BA39" s="30"/>
      <c r="BB39" s="30"/>
      <c r="BC39" s="30"/>
    </row>
    <row r="40" spans="1:55" s="22" customFormat="1" ht="15.75" customHeight="1">
      <c r="A40"/>
      <c r="B40" s="89"/>
      <c r="C40" s="30"/>
      <c r="D40" s="30"/>
      <c r="E40" s="30"/>
      <c r="F40" s="30"/>
      <c r="G40" s="30"/>
      <c r="H40" s="30"/>
      <c r="I40" s="30"/>
      <c r="J40" s="30"/>
      <c r="K40" s="30"/>
      <c r="L40" s="30"/>
      <c r="M40" s="56"/>
      <c r="N40" s="56"/>
      <c r="O40" s="56"/>
      <c r="P40" s="30"/>
      <c r="Q40"/>
      <c r="R40"/>
      <c r="S40"/>
      <c r="T40"/>
      <c r="U40"/>
      <c r="V40"/>
      <c r="W40"/>
      <c r="X40"/>
      <c r="Y40"/>
      <c r="Z40"/>
      <c r="AA40"/>
      <c r="AB40"/>
      <c r="AC40"/>
      <c r="AD40"/>
      <c r="AE40"/>
      <c r="AG40" s="74">
        <v>0.406250000000001</v>
      </c>
      <c r="AO40"/>
      <c r="AP40"/>
      <c r="AQ40" s="30"/>
      <c r="AR40" s="30"/>
      <c r="AS40" s="30"/>
      <c r="AT40" s="30"/>
      <c r="AU40" s="30"/>
      <c r="AV40" s="30"/>
      <c r="AW40" s="30"/>
      <c r="AX40" s="30"/>
      <c r="AY40" s="30"/>
      <c r="AZ40" s="30"/>
      <c r="BA40" s="30"/>
      <c r="BB40" s="30"/>
      <c r="BC40" s="30"/>
    </row>
    <row r="41" spans="1:55" s="22" customFormat="1" ht="15.75" customHeight="1">
      <c r="A41"/>
      <c r="B41" s="89"/>
      <c r="C41" s="30"/>
      <c r="D41" s="30"/>
      <c r="E41" s="30"/>
      <c r="F41" s="30"/>
      <c r="G41" s="30"/>
      <c r="H41" s="30"/>
      <c r="I41" s="30"/>
      <c r="J41" s="30"/>
      <c r="K41" s="30"/>
      <c r="L41" s="30"/>
      <c r="M41" s="56"/>
      <c r="N41" s="56"/>
      <c r="O41" s="56"/>
      <c r="P41" s="30"/>
      <c r="Q41"/>
      <c r="R41"/>
      <c r="S41"/>
      <c r="T41"/>
      <c r="U41"/>
      <c r="V41"/>
      <c r="W41"/>
      <c r="X41"/>
      <c r="Y41"/>
      <c r="Z41"/>
      <c r="AA41"/>
      <c r="AB41"/>
      <c r="AC41"/>
      <c r="AD41"/>
      <c r="AE41"/>
      <c r="AG41" s="74">
        <v>0.40972222222222299</v>
      </c>
      <c r="AO41"/>
      <c r="AP41"/>
      <c r="AQ41" s="30"/>
      <c r="AR41" s="30"/>
      <c r="AS41" s="30"/>
      <c r="AT41" s="30"/>
      <c r="AU41" s="30"/>
      <c r="AV41" s="30"/>
      <c r="AW41" s="30"/>
      <c r="AX41" s="30"/>
      <c r="AY41" s="30"/>
      <c r="AZ41" s="30"/>
      <c r="BA41" s="30"/>
      <c r="BB41" s="30"/>
      <c r="BC41" s="30"/>
    </row>
    <row r="42" spans="1:55" s="22" customFormat="1" ht="15.75" customHeight="1">
      <c r="A42"/>
      <c r="B42" s="89"/>
      <c r="C42" s="30"/>
      <c r="D42" s="30"/>
      <c r="E42" s="30"/>
      <c r="F42" s="30"/>
      <c r="G42" s="30"/>
      <c r="H42" s="30"/>
      <c r="I42" s="30"/>
      <c r="J42" s="30"/>
      <c r="K42" s="30"/>
      <c r="L42" s="30"/>
      <c r="M42" s="56"/>
      <c r="N42" s="56"/>
      <c r="O42" s="56"/>
      <c r="P42" s="30"/>
      <c r="Q42"/>
      <c r="R42"/>
      <c r="S42"/>
      <c r="T42"/>
      <c r="U42"/>
      <c r="V42"/>
      <c r="W42"/>
      <c r="X42"/>
      <c r="Y42"/>
      <c r="Z42"/>
      <c r="AA42"/>
      <c r="AB42"/>
      <c r="AC42"/>
      <c r="AD42"/>
      <c r="AE42"/>
      <c r="AG42" s="74">
        <v>0.41319444444444497</v>
      </c>
      <c r="AO42"/>
      <c r="AP42"/>
      <c r="AQ42" s="30"/>
      <c r="AR42" s="30"/>
      <c r="AS42" s="30"/>
      <c r="AT42" s="30"/>
      <c r="AU42" s="30"/>
      <c r="AV42" s="30"/>
      <c r="AW42" s="30"/>
      <c r="AX42" s="30"/>
      <c r="AY42" s="30"/>
      <c r="AZ42" s="30"/>
      <c r="BA42" s="30"/>
      <c r="BB42" s="30"/>
      <c r="BC42" s="30"/>
    </row>
    <row r="43" spans="1:55"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s="30"/>
      <c r="AR43" s="30"/>
      <c r="AS43" s="30"/>
      <c r="AT43" s="30"/>
      <c r="AU43" s="30"/>
      <c r="AV43" s="30"/>
      <c r="AW43" s="30"/>
      <c r="AX43" s="30"/>
      <c r="AY43" s="30"/>
      <c r="AZ43" s="30"/>
      <c r="BA43" s="30"/>
      <c r="BB43" s="30"/>
      <c r="BC43" s="30"/>
    </row>
    <row r="44" spans="1:55"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s="30"/>
      <c r="AR44" s="30"/>
      <c r="AS44" s="30"/>
      <c r="AT44" s="30"/>
      <c r="AU44" s="30"/>
      <c r="AV44" s="30"/>
      <c r="AW44" s="30"/>
      <c r="AX44" s="30"/>
      <c r="AY44" s="30"/>
      <c r="AZ44" s="30"/>
      <c r="BA44" s="30"/>
      <c r="BB44" s="30"/>
      <c r="BC44" s="30"/>
    </row>
    <row r="45" spans="1:55"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s="30"/>
      <c r="AR45" s="30"/>
      <c r="AS45" s="30"/>
      <c r="AT45" s="30"/>
      <c r="AU45" s="30"/>
      <c r="AV45" s="30"/>
      <c r="AW45" s="30"/>
      <c r="AX45" s="30"/>
      <c r="AY45" s="30"/>
      <c r="AZ45" s="30"/>
      <c r="BA45" s="30"/>
      <c r="BB45" s="30"/>
      <c r="BC45" s="30"/>
    </row>
    <row r="46" spans="1:55"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s="30"/>
      <c r="AR46" s="30"/>
      <c r="AS46" s="30"/>
      <c r="AT46" s="30"/>
      <c r="AU46" s="30"/>
      <c r="AV46" s="30"/>
      <c r="AW46" s="30"/>
      <c r="AX46" s="30"/>
      <c r="AY46" s="30"/>
      <c r="AZ46" s="30"/>
      <c r="BA46" s="30"/>
      <c r="BB46" s="30"/>
      <c r="BC46" s="30"/>
    </row>
    <row r="47" spans="1:55"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s="30"/>
      <c r="AR47" s="30"/>
      <c r="AS47" s="30"/>
      <c r="AT47" s="30"/>
      <c r="AU47" s="30"/>
      <c r="AV47" s="30"/>
      <c r="AW47" s="30"/>
      <c r="AX47" s="30"/>
      <c r="AY47" s="30"/>
      <c r="AZ47" s="30"/>
      <c r="BA47" s="30"/>
      <c r="BB47" s="30"/>
      <c r="BC47" s="30"/>
    </row>
    <row r="48" spans="1:55"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s="30"/>
      <c r="AR48" s="30"/>
      <c r="AS48" s="30"/>
      <c r="AT48" s="30"/>
      <c r="AU48" s="30"/>
      <c r="AV48" s="30"/>
      <c r="AW48" s="30"/>
      <c r="AX48" s="30"/>
      <c r="AY48" s="30"/>
      <c r="AZ48" s="30"/>
      <c r="BA48" s="30"/>
      <c r="BB48" s="30"/>
      <c r="BC48" s="30"/>
    </row>
    <row r="49" spans="1:55"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s="30"/>
      <c r="AR49" s="30"/>
      <c r="AS49" s="30"/>
      <c r="AT49" s="30"/>
      <c r="AU49" s="30"/>
      <c r="AV49" s="30"/>
      <c r="AW49" s="30"/>
      <c r="AX49" s="30"/>
      <c r="AY49" s="30"/>
      <c r="AZ49" s="30"/>
      <c r="BA49" s="30"/>
      <c r="BB49" s="30"/>
      <c r="BC49" s="30"/>
    </row>
    <row r="50" spans="1:55"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s="30"/>
      <c r="AR50" s="30"/>
      <c r="AS50" s="30"/>
      <c r="AT50" s="30"/>
      <c r="AU50" s="30"/>
      <c r="AV50" s="30"/>
      <c r="AW50" s="30"/>
      <c r="AX50" s="30"/>
      <c r="AY50" s="30"/>
      <c r="AZ50" s="30"/>
      <c r="BA50" s="30"/>
      <c r="BB50" s="30"/>
      <c r="BC50" s="30"/>
    </row>
    <row r="51" spans="1:55"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s="30"/>
      <c r="AR51" s="30"/>
      <c r="AS51" s="30"/>
      <c r="AT51" s="30"/>
      <c r="AU51" s="30"/>
      <c r="AV51" s="30"/>
      <c r="AW51" s="30"/>
      <c r="AX51" s="30"/>
      <c r="AY51" s="30"/>
      <c r="AZ51" s="30"/>
      <c r="BA51" s="30"/>
      <c r="BB51" s="30"/>
      <c r="BC51" s="30"/>
    </row>
    <row r="52" spans="1:55"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s="30"/>
      <c r="AR52" s="30"/>
      <c r="AS52" s="30"/>
      <c r="AT52" s="30"/>
      <c r="AU52" s="30"/>
      <c r="AV52" s="30"/>
      <c r="AW52" s="30"/>
      <c r="AX52" s="30"/>
      <c r="AY52" s="30"/>
      <c r="AZ52" s="30"/>
      <c r="BA52" s="30"/>
      <c r="BB52" s="30"/>
      <c r="BC52" s="30"/>
    </row>
    <row r="53" spans="1:55"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s="30"/>
      <c r="AR53" s="30"/>
      <c r="AS53" s="30"/>
      <c r="AT53" s="30"/>
      <c r="AU53" s="30"/>
      <c r="AV53" s="30"/>
      <c r="AW53" s="30"/>
      <c r="AX53" s="30"/>
      <c r="AY53" s="30"/>
      <c r="AZ53" s="30"/>
      <c r="BA53" s="30"/>
      <c r="BB53" s="30"/>
      <c r="BC53" s="30"/>
    </row>
    <row r="54" spans="1:55"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s="30"/>
      <c r="AR54" s="30"/>
      <c r="AS54" s="30"/>
      <c r="AT54" s="30"/>
      <c r="AU54" s="30"/>
      <c r="AV54" s="30"/>
      <c r="AW54" s="30"/>
      <c r="AX54" s="30"/>
      <c r="AY54" s="30"/>
      <c r="AZ54" s="30"/>
      <c r="BA54" s="30"/>
      <c r="BB54" s="30"/>
      <c r="BC54" s="30"/>
    </row>
    <row r="55" spans="1:55"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s="30"/>
      <c r="AR55" s="30"/>
      <c r="AS55" s="30"/>
      <c r="AT55" s="30"/>
      <c r="AU55" s="30"/>
      <c r="AV55" s="30"/>
      <c r="AW55" s="30"/>
      <c r="AX55" s="30"/>
      <c r="AY55" s="30"/>
      <c r="AZ55" s="30"/>
      <c r="BA55" s="30"/>
      <c r="BB55" s="30"/>
      <c r="BC55" s="30"/>
    </row>
    <row r="56" spans="1:55"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s="30"/>
      <c r="AR56" s="30"/>
      <c r="AS56" s="30"/>
      <c r="AT56" s="30"/>
      <c r="AU56" s="30"/>
      <c r="AV56" s="30"/>
      <c r="AW56" s="30"/>
      <c r="AX56" s="30"/>
      <c r="AY56" s="30"/>
      <c r="AZ56" s="30"/>
      <c r="BA56" s="30"/>
      <c r="BB56" s="30"/>
      <c r="BC56" s="30"/>
    </row>
    <row r="57" spans="1:55"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s="30"/>
      <c r="AR57" s="30"/>
      <c r="AS57" s="30"/>
      <c r="AT57" s="30"/>
      <c r="AU57" s="30"/>
      <c r="AV57" s="30"/>
      <c r="AW57" s="30"/>
      <c r="AX57" s="30"/>
      <c r="AY57" s="30"/>
      <c r="AZ57" s="30"/>
      <c r="BA57" s="30"/>
      <c r="BB57" s="30"/>
      <c r="BC57" s="30"/>
    </row>
    <row r="58" spans="1:55"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s="30"/>
      <c r="AR58" s="30"/>
      <c r="AS58" s="30"/>
      <c r="AT58" s="30"/>
      <c r="AU58" s="30"/>
      <c r="AV58" s="30"/>
      <c r="AW58" s="30"/>
      <c r="AX58" s="30"/>
      <c r="AY58" s="30"/>
      <c r="AZ58" s="30"/>
      <c r="BA58" s="30"/>
      <c r="BB58" s="30"/>
      <c r="BC58" s="30"/>
    </row>
    <row r="59" spans="1:55"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s="30"/>
      <c r="AR59" s="30"/>
      <c r="AS59" s="30"/>
      <c r="AT59" s="30"/>
      <c r="AU59" s="30"/>
      <c r="AV59" s="30"/>
      <c r="AW59" s="30"/>
      <c r="AX59" s="30"/>
      <c r="AY59" s="30"/>
      <c r="AZ59" s="30"/>
      <c r="BA59" s="30"/>
      <c r="BB59" s="30"/>
      <c r="BC59" s="30"/>
    </row>
    <row r="60" spans="1:55"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s="30"/>
      <c r="AR60" s="30"/>
      <c r="AS60" s="30"/>
      <c r="AT60" s="30"/>
      <c r="AU60" s="30"/>
      <c r="AV60" s="30"/>
      <c r="AW60" s="30"/>
      <c r="AX60" s="30"/>
      <c r="AY60" s="30"/>
      <c r="AZ60" s="30"/>
      <c r="BA60" s="30"/>
      <c r="BB60" s="30"/>
      <c r="BC60" s="30"/>
    </row>
    <row r="61" spans="1:55"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s="30"/>
      <c r="AR61" s="30"/>
      <c r="AS61" s="30"/>
      <c r="AT61" s="30"/>
      <c r="AU61" s="30"/>
      <c r="AV61" s="30"/>
      <c r="AW61" s="30"/>
      <c r="AX61" s="30"/>
      <c r="AY61" s="30"/>
      <c r="AZ61" s="30"/>
      <c r="BA61" s="30"/>
      <c r="BB61" s="30"/>
      <c r="BC61" s="30"/>
    </row>
    <row r="62" spans="1:55"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s="30"/>
      <c r="AR62" s="30"/>
      <c r="AS62" s="30"/>
      <c r="AT62" s="30"/>
      <c r="AU62" s="30"/>
      <c r="AV62" s="30"/>
      <c r="AW62" s="30"/>
      <c r="AX62" s="30"/>
      <c r="AY62" s="30"/>
      <c r="AZ62" s="30"/>
      <c r="BA62" s="30"/>
      <c r="BB62" s="30"/>
      <c r="BC62" s="30"/>
    </row>
    <row r="63" spans="1:55"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s="30"/>
      <c r="AR63" s="30"/>
      <c r="AS63" s="30"/>
      <c r="AT63" s="30"/>
      <c r="AU63" s="30"/>
      <c r="AV63" s="30"/>
      <c r="AW63" s="30"/>
      <c r="AX63" s="30"/>
      <c r="AY63" s="30"/>
      <c r="AZ63" s="30"/>
      <c r="BA63" s="30"/>
      <c r="BB63" s="30"/>
      <c r="BC63" s="30"/>
    </row>
    <row r="64" spans="1:55"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s="30"/>
      <c r="AR64" s="30"/>
      <c r="AS64" s="30"/>
      <c r="AT64" s="30"/>
      <c r="AU64" s="30"/>
      <c r="AV64" s="30"/>
      <c r="AW64" s="30"/>
      <c r="AX64" s="30"/>
      <c r="AY64" s="30"/>
      <c r="AZ64" s="30"/>
      <c r="BA64" s="30"/>
      <c r="BB64" s="30"/>
      <c r="BC64" s="30"/>
    </row>
    <row r="65" spans="1:55"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s="30"/>
      <c r="AR65" s="30"/>
      <c r="AS65" s="30"/>
      <c r="AT65" s="30"/>
      <c r="AU65" s="30"/>
      <c r="AV65" s="30"/>
      <c r="AW65" s="30"/>
      <c r="AX65" s="30"/>
      <c r="AY65" s="30"/>
      <c r="AZ65" s="30"/>
      <c r="BA65" s="30"/>
      <c r="BB65" s="30"/>
      <c r="BC65" s="30"/>
    </row>
    <row r="66" spans="1:55"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s="30"/>
      <c r="AR66" s="30"/>
      <c r="AS66" s="30"/>
      <c r="AT66" s="30"/>
      <c r="AU66" s="30"/>
      <c r="AV66" s="30"/>
      <c r="AW66" s="30"/>
      <c r="AX66" s="30"/>
      <c r="AY66" s="30"/>
      <c r="AZ66" s="30"/>
      <c r="BA66" s="30"/>
      <c r="BB66" s="30"/>
      <c r="BC66" s="30"/>
    </row>
    <row r="67" spans="1:55"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s="30"/>
      <c r="AR67" s="30"/>
      <c r="AS67" s="30"/>
      <c r="AT67" s="30"/>
      <c r="AU67" s="30"/>
      <c r="AV67" s="30"/>
      <c r="AW67" s="30"/>
      <c r="AX67" s="30"/>
      <c r="AY67" s="30"/>
      <c r="AZ67" s="30"/>
      <c r="BA67" s="30"/>
      <c r="BB67" s="30"/>
      <c r="BC67" s="30"/>
    </row>
    <row r="68" spans="1:55"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s="30"/>
      <c r="AR68" s="30"/>
      <c r="AS68" s="30"/>
      <c r="AT68" s="30"/>
      <c r="AU68" s="30"/>
      <c r="AV68" s="30"/>
      <c r="AW68" s="30"/>
      <c r="AX68" s="30"/>
      <c r="AY68" s="30"/>
      <c r="AZ68" s="30"/>
      <c r="BA68" s="30"/>
      <c r="BB68" s="30"/>
      <c r="BC68" s="30"/>
    </row>
    <row r="69" spans="1:55"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s="30"/>
      <c r="AR69" s="30"/>
      <c r="AS69" s="30"/>
      <c r="AT69" s="30"/>
      <c r="AU69" s="30"/>
      <c r="AV69" s="30"/>
      <c r="AW69" s="30"/>
      <c r="AX69" s="30"/>
      <c r="AY69" s="30"/>
      <c r="AZ69" s="30"/>
      <c r="BA69" s="30"/>
      <c r="BB69" s="30"/>
      <c r="BC69" s="30"/>
    </row>
    <row r="70" spans="1:55"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s="30"/>
      <c r="AR70" s="30"/>
      <c r="AS70" s="30"/>
      <c r="AT70" s="30"/>
      <c r="AU70" s="30"/>
      <c r="AV70" s="30"/>
      <c r="AW70" s="30"/>
      <c r="AX70" s="30"/>
      <c r="AY70" s="30"/>
      <c r="AZ70" s="30"/>
      <c r="BA70" s="30"/>
      <c r="BB70" s="30"/>
      <c r="BC70" s="30"/>
    </row>
    <row r="71" spans="1:55"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s="30"/>
      <c r="AR71" s="30"/>
      <c r="AS71" s="30"/>
      <c r="AT71" s="30"/>
      <c r="AU71" s="30"/>
      <c r="AV71" s="30"/>
      <c r="AW71" s="30"/>
      <c r="AX71" s="30"/>
      <c r="AY71" s="30"/>
      <c r="AZ71" s="30"/>
      <c r="BA71" s="30"/>
      <c r="BB71" s="30"/>
      <c r="BC71" s="30"/>
    </row>
    <row r="72" spans="1:55"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s="30"/>
      <c r="AR72" s="30"/>
      <c r="AS72" s="30"/>
      <c r="AT72" s="30"/>
      <c r="AU72" s="30"/>
      <c r="AV72" s="30"/>
      <c r="AW72" s="30"/>
      <c r="AX72" s="30"/>
      <c r="AY72" s="30"/>
      <c r="AZ72" s="30"/>
      <c r="BA72" s="30"/>
      <c r="BB72" s="30"/>
      <c r="BC72" s="30"/>
    </row>
    <row r="73" spans="1:55"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s="30"/>
      <c r="AR73" s="30"/>
      <c r="AS73" s="30"/>
      <c r="AT73" s="30"/>
      <c r="AU73" s="30"/>
      <c r="AV73" s="30"/>
      <c r="AW73" s="30"/>
      <c r="AX73" s="30"/>
      <c r="AY73" s="30"/>
      <c r="AZ73" s="30"/>
      <c r="BA73" s="30"/>
      <c r="BB73" s="30"/>
      <c r="BC73" s="30"/>
    </row>
    <row r="74" spans="1:55"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s="30"/>
      <c r="AR74" s="30"/>
      <c r="AS74" s="30"/>
      <c r="AT74" s="30"/>
      <c r="AU74" s="30"/>
      <c r="AV74" s="30"/>
      <c r="AW74" s="30"/>
      <c r="AX74" s="30"/>
      <c r="AY74" s="30"/>
      <c r="AZ74" s="30"/>
      <c r="BA74" s="30"/>
      <c r="BB74" s="30"/>
      <c r="BC74" s="30"/>
    </row>
    <row r="75" spans="1:55"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s="30"/>
      <c r="AR75" s="30"/>
      <c r="AS75" s="30"/>
      <c r="AT75" s="30"/>
      <c r="AU75" s="30"/>
      <c r="AV75" s="30"/>
      <c r="AW75" s="30"/>
      <c r="AX75" s="30"/>
      <c r="AY75" s="30"/>
      <c r="AZ75" s="30"/>
      <c r="BA75" s="30"/>
      <c r="BB75" s="30"/>
      <c r="BC75" s="30"/>
    </row>
    <row r="76" spans="1:55"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s="30"/>
      <c r="AR76" s="30"/>
      <c r="AS76" s="30"/>
      <c r="AT76" s="30"/>
      <c r="AU76" s="30"/>
      <c r="AV76" s="30"/>
      <c r="AW76" s="30"/>
      <c r="AX76" s="30"/>
      <c r="AY76" s="30"/>
      <c r="AZ76" s="30"/>
      <c r="BA76" s="30"/>
      <c r="BB76" s="30"/>
      <c r="BC76" s="30"/>
    </row>
    <row r="77" spans="1:55"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Q77" s="30"/>
      <c r="AR77" s="30"/>
      <c r="AS77" s="30"/>
      <c r="AT77" s="30"/>
      <c r="AU77" s="30"/>
      <c r="AV77" s="30"/>
      <c r="AW77" s="30"/>
      <c r="AX77" s="30"/>
      <c r="AY77" s="30"/>
      <c r="AZ77" s="30"/>
      <c r="BA77" s="30"/>
      <c r="BB77" s="30"/>
      <c r="BC77" s="30"/>
    </row>
    <row r="78" spans="1:55"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Q78" s="30"/>
      <c r="AR78" s="30"/>
      <c r="AS78" s="30"/>
      <c r="AT78" s="30"/>
      <c r="AU78" s="30"/>
      <c r="AV78" s="30"/>
      <c r="AW78" s="30"/>
      <c r="AX78" s="30"/>
      <c r="AY78" s="30"/>
      <c r="AZ78" s="30"/>
      <c r="BA78" s="30"/>
      <c r="BB78" s="30"/>
      <c r="BC78" s="30"/>
    </row>
    <row r="79" spans="1:55"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Q79" s="30"/>
      <c r="AR79" s="30"/>
      <c r="AS79" s="30"/>
      <c r="AT79" s="30"/>
      <c r="AU79" s="30"/>
      <c r="AV79" s="30"/>
      <c r="AW79" s="30"/>
      <c r="AX79" s="30"/>
      <c r="AY79" s="30"/>
      <c r="AZ79" s="30"/>
      <c r="BA79" s="30"/>
      <c r="BB79" s="30"/>
      <c r="BC79" s="30"/>
    </row>
    <row r="80" spans="1:55"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Q80" s="30"/>
      <c r="AR80" s="30"/>
      <c r="AS80" s="30"/>
      <c r="AT80" s="30"/>
      <c r="AU80" s="30"/>
      <c r="AV80" s="30"/>
      <c r="AW80" s="30"/>
      <c r="AX80" s="30"/>
      <c r="AY80" s="30"/>
      <c r="AZ80" s="30"/>
      <c r="BA80" s="30"/>
      <c r="BB80" s="30"/>
      <c r="BC80" s="30"/>
    </row>
    <row r="81" spans="1:55"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Q81" s="30"/>
      <c r="AR81" s="30"/>
      <c r="AS81" s="30"/>
      <c r="AT81" s="30"/>
      <c r="AU81" s="30"/>
      <c r="AV81" s="30"/>
      <c r="AW81" s="30"/>
      <c r="AX81" s="30"/>
      <c r="AY81" s="30"/>
      <c r="AZ81" s="30"/>
      <c r="BA81" s="30"/>
      <c r="BB81" s="30"/>
      <c r="BC81" s="30"/>
    </row>
    <row r="82" spans="1:55"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55"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55"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55"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55"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55"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55"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55"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55"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55"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55"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55"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55"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55"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55"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Y21:AC21"/>
    <mergeCell ref="Y22:AC22"/>
    <mergeCell ref="V26:X26"/>
    <mergeCell ref="V22:X22"/>
    <mergeCell ref="P21:R21"/>
    <mergeCell ref="S21:U21"/>
    <mergeCell ref="V21:X21"/>
    <mergeCell ref="Y24:AC24"/>
    <mergeCell ref="S25:U25"/>
    <mergeCell ref="V25:X25"/>
    <mergeCell ref="Y25:AC25"/>
    <mergeCell ref="P24:R24"/>
    <mergeCell ref="Y19:AC19"/>
    <mergeCell ref="Y20:AC20"/>
    <mergeCell ref="Y16:AC17"/>
    <mergeCell ref="Y18:AC18"/>
    <mergeCell ref="B30:AC30"/>
    <mergeCell ref="C19:O19"/>
    <mergeCell ref="C20:O20"/>
    <mergeCell ref="P20:R20"/>
    <mergeCell ref="P19:R19"/>
    <mergeCell ref="P18:R18"/>
    <mergeCell ref="S18:U18"/>
    <mergeCell ref="S20:U20"/>
    <mergeCell ref="S19:U19"/>
    <mergeCell ref="V20:X20"/>
    <mergeCell ref="Y28:AC28"/>
    <mergeCell ref="P28:R28"/>
    <mergeCell ref="C21:O21"/>
    <mergeCell ref="C22:O22"/>
    <mergeCell ref="C23:O23"/>
    <mergeCell ref="C28:O28"/>
    <mergeCell ref="P23:R23"/>
    <mergeCell ref="C24:O24"/>
    <mergeCell ref="C26:O26"/>
    <mergeCell ref="P26:R26"/>
    <mergeCell ref="C27:O27"/>
    <mergeCell ref="P22:R22"/>
    <mergeCell ref="C25:O25"/>
    <mergeCell ref="P25:R25"/>
    <mergeCell ref="P27:R27"/>
    <mergeCell ref="Y27:AC27"/>
    <mergeCell ref="S26:U26"/>
    <mergeCell ref="Y26:AC26"/>
    <mergeCell ref="B31:AC31"/>
    <mergeCell ref="V23:X23"/>
    <mergeCell ref="Y23:AC23"/>
    <mergeCell ref="S27:U27"/>
    <mergeCell ref="S24:U24"/>
    <mergeCell ref="V24:X24"/>
    <mergeCell ref="V10:X11"/>
    <mergeCell ref="S28:U28"/>
    <mergeCell ref="V28:X28"/>
    <mergeCell ref="S23:U23"/>
    <mergeCell ref="V27:X27"/>
    <mergeCell ref="S22:U22"/>
    <mergeCell ref="M10:P10"/>
    <mergeCell ref="R10:U10"/>
    <mergeCell ref="S16:U17"/>
    <mergeCell ref="P16:R17"/>
    <mergeCell ref="B18:O18"/>
    <mergeCell ref="B3:AC3"/>
    <mergeCell ref="B6:C6"/>
    <mergeCell ref="D6:AC6"/>
    <mergeCell ref="B7:C7"/>
    <mergeCell ref="D7:AC7"/>
    <mergeCell ref="Y10:AC11"/>
    <mergeCell ref="V19:X19"/>
    <mergeCell ref="Y13:AC14"/>
    <mergeCell ref="E14:U14"/>
    <mergeCell ref="V13:X14"/>
    <mergeCell ref="E11:I11"/>
    <mergeCell ref="M11:P11"/>
    <mergeCell ref="R11:U11"/>
    <mergeCell ref="V16:X17"/>
    <mergeCell ref="B16:O17"/>
    <mergeCell ref="B13:C14"/>
    <mergeCell ref="E13:U13"/>
    <mergeCell ref="V18:X18"/>
    <mergeCell ref="B10:C11"/>
    <mergeCell ref="E10:I10"/>
    <mergeCell ref="J10:K11"/>
  </mergeCells>
  <phoneticPr fontId="1"/>
  <dataValidations count="2">
    <dataValidation type="list" allowBlank="1" showInputMessage="1" showErrorMessage="1" sqref="M10 M11:P11 R10 R11:U11" xr:uid="{00000000-0002-0000-0D00-000000000000}">
      <formula1>$AG$17:$AG$148</formula1>
    </dataValidation>
    <dataValidation type="list" allowBlank="1" showInputMessage="1" showErrorMessage="1" sqref="S24:S28 P24:P28 V24:V28 P19:X23" xr:uid="{00000000-0002-0000-0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dimension ref="A1:AF92"/>
  <sheetViews>
    <sheetView showGridLines="0" zoomScaleNormal="100" workbookViewId="0">
      <selection activeCell="AI13" sqref="AI13"/>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'シート2-⑥'!D7:AC7</f>
        <v>⑥ケアマネジメントのプロセス</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IF(ISBLANK('シート2-⑥'!E10),"",'シート2-⑥'!E10)</f>
        <v>44940</v>
      </c>
      <c r="F10" s="503"/>
      <c r="G10" s="503"/>
      <c r="H10" s="503"/>
      <c r="I10" s="504"/>
      <c r="J10" s="427" t="s">
        <v>27</v>
      </c>
      <c r="K10" s="376"/>
      <c r="L10" s="61">
        <v>1</v>
      </c>
      <c r="M10" s="505">
        <f>IF(ISBLANK('シート2-⑥'!M10),"",'シート2-⑥'!M10)</f>
        <v>0.61111111111111405</v>
      </c>
      <c r="N10" s="506"/>
      <c r="O10" s="506"/>
      <c r="P10" s="507"/>
      <c r="Q10" s="62" t="s">
        <v>1</v>
      </c>
      <c r="R10" s="505">
        <f>IF(ISBLANK('シート2-⑥'!R10),"",'シート2-⑥'!R10)</f>
        <v>0.69444444444444897</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IF(ISBLANK('シート2-⑥'!E11),"",'シート2-⑥'!E11)</f>
        <v/>
      </c>
      <c r="F11" s="519"/>
      <c r="G11" s="519"/>
      <c r="H11" s="519"/>
      <c r="I11" s="520"/>
      <c r="J11" s="427"/>
      <c r="K11" s="376"/>
      <c r="L11" s="61">
        <v>2</v>
      </c>
      <c r="M11" s="521" t="str">
        <f>IF(ISBLANK('シート2-⑥'!M11),"",'シート2-⑥'!M11)</f>
        <v/>
      </c>
      <c r="N11" s="522"/>
      <c r="O11" s="522"/>
      <c r="P11" s="523"/>
      <c r="Q11" s="62" t="s">
        <v>1</v>
      </c>
      <c r="R11" s="521" t="str">
        <f>IF(ISBLANK('シート2-⑥'!R11),"",'シート2-⑥'!R11)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IF(ISBLANK('シート2-⑥'!E13),"",'シート2-⑥'!E13)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IF(ISBLANK('シート2-⑥'!E14),"",'シート2-⑥'!E14)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BB152"/>
  <sheetViews>
    <sheetView showGridLines="0" topLeftCell="A9"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521</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44947</v>
      </c>
      <c r="F10" s="425"/>
      <c r="G10" s="425"/>
      <c r="H10" s="425"/>
      <c r="I10" s="426"/>
      <c r="J10" s="427" t="s">
        <v>27</v>
      </c>
      <c r="K10" s="376"/>
      <c r="L10" s="61">
        <v>1</v>
      </c>
      <c r="M10" s="446">
        <v>0.375</v>
      </c>
      <c r="N10" s="447"/>
      <c r="O10" s="447"/>
      <c r="P10" s="448"/>
      <c r="Q10" s="62" t="s">
        <v>1</v>
      </c>
      <c r="R10" s="446">
        <v>0.41666666666666802</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306</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00" t="s">
        <v>307</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308</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304</v>
      </c>
      <c r="C22" s="400" t="s">
        <v>309</v>
      </c>
      <c r="D22" s="401"/>
      <c r="E22" s="401"/>
      <c r="F22" s="401"/>
      <c r="G22" s="401"/>
      <c r="H22" s="401"/>
      <c r="I22" s="401"/>
      <c r="J22" s="401"/>
      <c r="K22" s="401"/>
      <c r="L22" s="401"/>
      <c r="M22" s="401"/>
      <c r="N22" s="401"/>
      <c r="O22" s="401"/>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c r="B23" s="72" t="s">
        <v>297</v>
      </c>
      <c r="C23" s="491" t="s">
        <v>485</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row>
    <row r="24" spans="1:54" s="30" customFormat="1" ht="41.25" customHeight="1" thickBot="1">
      <c r="B24" s="72" t="s">
        <v>305</v>
      </c>
      <c r="C24" s="491" t="s">
        <v>486</v>
      </c>
      <c r="D24" s="492"/>
      <c r="E24" s="492"/>
      <c r="F24" s="492"/>
      <c r="G24" s="492"/>
      <c r="H24" s="492"/>
      <c r="I24" s="492"/>
      <c r="J24" s="492"/>
      <c r="K24" s="492"/>
      <c r="L24" s="492"/>
      <c r="M24" s="492"/>
      <c r="N24" s="492"/>
      <c r="O24" s="541"/>
      <c r="P24" s="615"/>
      <c r="Q24" s="559"/>
      <c r="R24" s="560"/>
      <c r="S24" s="572"/>
      <c r="T24" s="570"/>
      <c r="U24" s="570"/>
      <c r="V24" s="582"/>
      <c r="W24" s="582"/>
      <c r="X24" s="582"/>
      <c r="Y24" s="580"/>
      <c r="Z24" s="580"/>
      <c r="AA24" s="580"/>
      <c r="AB24" s="580"/>
      <c r="AC24" s="581"/>
      <c r="AF24" s="56"/>
      <c r="AG24" s="74">
        <v>0.35069444444444497</v>
      </c>
      <c r="AH24" s="56"/>
      <c r="AI24" s="56"/>
      <c r="AJ24" s="56"/>
      <c r="AK24" s="56"/>
      <c r="AL24" s="56"/>
      <c r="AM24" s="56"/>
      <c r="AN24" s="56"/>
    </row>
    <row r="25" spans="1:54" s="30" customFormat="1" ht="41.25" customHeight="1">
      <c r="B25" s="202"/>
      <c r="C25" s="588"/>
      <c r="D25" s="589"/>
      <c r="E25" s="589"/>
      <c r="F25" s="589"/>
      <c r="G25" s="589"/>
      <c r="H25" s="589"/>
      <c r="I25" s="589"/>
      <c r="J25" s="589"/>
      <c r="K25" s="589"/>
      <c r="L25" s="589"/>
      <c r="M25" s="589"/>
      <c r="N25" s="589"/>
      <c r="O25" s="589"/>
      <c r="P25" s="590"/>
      <c r="Q25" s="590"/>
      <c r="R25" s="590"/>
      <c r="S25" s="565"/>
      <c r="T25" s="566"/>
      <c r="U25" s="566"/>
      <c r="V25" s="567"/>
      <c r="W25" s="568"/>
      <c r="X25" s="568"/>
      <c r="Y25" s="585"/>
      <c r="Z25" s="585"/>
      <c r="AA25" s="585"/>
      <c r="AB25" s="585"/>
      <c r="AC25" s="585"/>
      <c r="AF25" s="56"/>
      <c r="AG25" s="74">
        <v>0.35416666666666669</v>
      </c>
      <c r="AH25" s="56"/>
      <c r="AI25" s="56"/>
      <c r="AJ25" s="56"/>
      <c r="AK25" s="56"/>
      <c r="AL25" s="56"/>
      <c r="AM25" s="56"/>
      <c r="AN25" s="56"/>
    </row>
    <row r="26" spans="1:54" s="30" customFormat="1" ht="41.25" customHeight="1">
      <c r="B26" s="88"/>
      <c r="C26" s="595"/>
      <c r="D26" s="596"/>
      <c r="E26" s="596"/>
      <c r="F26" s="596"/>
      <c r="G26" s="596"/>
      <c r="H26" s="596"/>
      <c r="I26" s="596"/>
      <c r="J26" s="596"/>
      <c r="K26" s="596"/>
      <c r="L26" s="596"/>
      <c r="M26" s="596"/>
      <c r="N26" s="596"/>
      <c r="O26" s="597"/>
      <c r="P26" s="591"/>
      <c r="Q26" s="591"/>
      <c r="R26" s="591"/>
      <c r="S26" s="592"/>
      <c r="T26" s="593"/>
      <c r="U26" s="593"/>
      <c r="V26" s="586"/>
      <c r="W26" s="587"/>
      <c r="X26" s="587"/>
      <c r="Y26" s="584"/>
      <c r="Z26" s="584"/>
      <c r="AA26" s="584"/>
      <c r="AB26" s="584"/>
      <c r="AC26" s="584"/>
      <c r="AF26" s="56"/>
      <c r="AG26" s="74">
        <v>0.35763888888888901</v>
      </c>
      <c r="AH26" s="56"/>
      <c r="AI26" s="56"/>
      <c r="AJ26" s="56"/>
      <c r="AK26" s="56"/>
      <c r="AL26" s="56"/>
      <c r="AM26" s="56"/>
      <c r="AN26" s="56"/>
    </row>
    <row r="27" spans="1:54" s="30" customFormat="1" ht="41.25" customHeight="1">
      <c r="B27" s="88"/>
      <c r="C27" s="595"/>
      <c r="D27" s="596"/>
      <c r="E27" s="596"/>
      <c r="F27" s="596"/>
      <c r="G27" s="596"/>
      <c r="H27" s="596"/>
      <c r="I27" s="596"/>
      <c r="J27" s="596"/>
      <c r="K27" s="596"/>
      <c r="L27" s="596"/>
      <c r="M27" s="596"/>
      <c r="N27" s="596"/>
      <c r="O27" s="597"/>
      <c r="P27" s="591"/>
      <c r="Q27" s="591"/>
      <c r="R27" s="591"/>
      <c r="S27" s="592"/>
      <c r="T27" s="593"/>
      <c r="U27" s="593"/>
      <c r="V27" s="586"/>
      <c r="W27" s="587"/>
      <c r="X27" s="587"/>
      <c r="Y27" s="584"/>
      <c r="Z27" s="584"/>
      <c r="AA27" s="584"/>
      <c r="AB27" s="584"/>
      <c r="AC27" s="584"/>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594"/>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22" customFormat="1" ht="15.75" customHeight="1">
      <c r="A32"/>
      <c r="B32" s="89"/>
      <c r="C32" s="30"/>
      <c r="D32" s="30"/>
      <c r="E32" s="30"/>
      <c r="F32" s="30"/>
      <c r="G32" s="30"/>
      <c r="H32" s="30"/>
      <c r="I32" s="30"/>
      <c r="J32" s="30"/>
      <c r="K32" s="30"/>
      <c r="L32" s="30"/>
      <c r="M32" s="56"/>
      <c r="N32" s="56"/>
      <c r="O32" s="56"/>
      <c r="P32" s="30"/>
      <c r="Q32" s="30"/>
      <c r="R32" s="30"/>
      <c r="S32" s="30"/>
      <c r="T32" s="30"/>
      <c r="U32" s="30"/>
      <c r="V32" s="30"/>
      <c r="W32" s="30"/>
      <c r="X32" s="30"/>
      <c r="Y32" s="30"/>
      <c r="Z32" s="30"/>
      <c r="AA32" s="30"/>
      <c r="AB32" s="30"/>
      <c r="AC32" s="30"/>
      <c r="AD32"/>
      <c r="AE32"/>
      <c r="AF32" s="56"/>
      <c r="AG32" s="74">
        <v>0.37847222222222299</v>
      </c>
      <c r="AH32" s="56"/>
      <c r="AI32" s="56"/>
      <c r="AJ32" s="56"/>
      <c r="AK32" s="56"/>
      <c r="AL32" s="56"/>
      <c r="AM32" s="56"/>
      <c r="AN32" s="56"/>
      <c r="AO32"/>
      <c r="AP32"/>
      <c r="AQ32"/>
      <c r="AR32"/>
    </row>
    <row r="33" spans="1:44" s="22" customFormat="1" ht="15.75" customHeight="1">
      <c r="A33"/>
      <c r="B33" s="89"/>
      <c r="C33" s="30"/>
      <c r="D33" s="30"/>
      <c r="E33" s="30"/>
      <c r="F33" s="30"/>
      <c r="G33" s="30"/>
      <c r="H33" s="30"/>
      <c r="I33" s="30"/>
      <c r="J33" s="30"/>
      <c r="K33" s="30"/>
      <c r="L33" s="30"/>
      <c r="M33" s="56"/>
      <c r="N33" s="56"/>
      <c r="O33" s="56"/>
      <c r="P33" s="30"/>
      <c r="Q33" s="30"/>
      <c r="R33" s="30"/>
      <c r="S33" s="30"/>
      <c r="T33" s="30"/>
      <c r="U33" s="30"/>
      <c r="V33" s="30"/>
      <c r="W33" s="30"/>
      <c r="X33" s="30"/>
      <c r="Y33" s="30"/>
      <c r="Z33" s="30"/>
      <c r="AA33" s="30"/>
      <c r="AB33" s="30"/>
      <c r="AC33" s="30"/>
      <c r="AD33"/>
      <c r="AE33"/>
      <c r="AF33" s="56"/>
      <c r="AG33" s="74">
        <v>0.38194444444444497</v>
      </c>
      <c r="AH33" s="56"/>
      <c r="AI33" s="56"/>
      <c r="AJ33" s="56"/>
      <c r="AK33" s="56"/>
      <c r="AL33" s="56"/>
      <c r="AM33" s="56"/>
      <c r="AN33" s="56"/>
      <c r="AO33"/>
      <c r="AP33"/>
      <c r="AQ33"/>
      <c r="AR33"/>
    </row>
    <row r="34" spans="1:44" s="22" customFormat="1" ht="15.75" customHeight="1">
      <c r="A34"/>
      <c r="B34" s="4"/>
      <c r="C34" s="30"/>
      <c r="D34" s="30"/>
      <c r="E34" s="30"/>
      <c r="F34" s="30"/>
      <c r="G34" s="30"/>
      <c r="H34" s="30"/>
      <c r="I34" s="30"/>
      <c r="J34" s="30"/>
      <c r="K34" s="30"/>
      <c r="L34" s="30"/>
      <c r="M34" s="56"/>
      <c r="N34" s="56"/>
      <c r="O34" s="56"/>
      <c r="P34"/>
      <c r="Q34"/>
      <c r="R34"/>
      <c r="S34"/>
      <c r="T34"/>
      <c r="U34"/>
      <c r="V34"/>
      <c r="W34"/>
      <c r="X34"/>
      <c r="Y34"/>
      <c r="Z34"/>
      <c r="AA34"/>
      <c r="AB34"/>
      <c r="AC34"/>
      <c r="AD34"/>
      <c r="AE34"/>
      <c r="AF34" s="56"/>
      <c r="AG34" s="74">
        <v>0.38541666666666702</v>
      </c>
      <c r="AH34" s="56"/>
      <c r="AI34" s="56"/>
      <c r="AJ34" s="56"/>
      <c r="AK34" s="56"/>
      <c r="AL34" s="56"/>
      <c r="AM34" s="56"/>
      <c r="AN34" s="56"/>
      <c r="AO34"/>
      <c r="AP34"/>
      <c r="AQ34"/>
      <c r="AR34"/>
    </row>
    <row r="35" spans="1:44" s="22" customFormat="1" ht="15.75" customHeight="1">
      <c r="A35"/>
      <c r="B35" s="4"/>
      <c r="C35" s="30"/>
      <c r="D35" s="30"/>
      <c r="E35" s="30"/>
      <c r="F35" s="30"/>
      <c r="G35" s="30"/>
      <c r="H35" s="30"/>
      <c r="I35" s="30"/>
      <c r="J35" s="30"/>
      <c r="K35" s="30"/>
      <c r="L35" s="30"/>
      <c r="M35" s="56"/>
      <c r="N35" s="56"/>
      <c r="O35" s="56"/>
      <c r="P35"/>
      <c r="Q35"/>
      <c r="R35"/>
      <c r="S35"/>
      <c r="T35"/>
      <c r="U35"/>
      <c r="V35"/>
      <c r="W35"/>
      <c r="X35"/>
      <c r="Y35"/>
      <c r="Z35"/>
      <c r="AA35"/>
      <c r="AB35"/>
      <c r="AC35"/>
      <c r="AD35"/>
      <c r="AE35"/>
      <c r="AG35" s="74">
        <v>0.38888888888889001</v>
      </c>
      <c r="AO35"/>
      <c r="AP35"/>
      <c r="AQ35"/>
      <c r="AR35"/>
    </row>
    <row r="36" spans="1:44" s="22" customFormat="1" ht="15.75" customHeight="1">
      <c r="A36"/>
      <c r="B36" s="4"/>
      <c r="C36" s="30"/>
      <c r="D36" s="30"/>
      <c r="E36" s="30"/>
      <c r="F36" s="30"/>
      <c r="G36" s="30"/>
      <c r="H36" s="30"/>
      <c r="I36" s="30"/>
      <c r="J36" s="30"/>
      <c r="K36" s="30"/>
      <c r="L36" s="30"/>
      <c r="M36" s="56"/>
      <c r="N36" s="56"/>
      <c r="O36" s="56"/>
      <c r="P36"/>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c r="D39"/>
      <c r="E39"/>
      <c r="F39"/>
      <c r="G39"/>
      <c r="H39"/>
      <c r="I39"/>
      <c r="J39"/>
      <c r="K39"/>
      <c r="L39"/>
      <c r="M39"/>
      <c r="N39"/>
      <c r="O39"/>
      <c r="P39"/>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c r="AG147" s="74">
        <v>0.77777777777778301</v>
      </c>
    </row>
    <row r="148" spans="1:33">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V23:X23"/>
    <mergeCell ref="P25:R25"/>
    <mergeCell ref="S23:U23"/>
    <mergeCell ref="C20:O20"/>
    <mergeCell ref="C21:O21"/>
    <mergeCell ref="P21:R21"/>
    <mergeCell ref="S21:U21"/>
    <mergeCell ref="V21:X21"/>
    <mergeCell ref="C23:O23"/>
    <mergeCell ref="S16:U17"/>
    <mergeCell ref="Y18:AC18"/>
    <mergeCell ref="Y16:AC17"/>
    <mergeCell ref="Y27:AC27"/>
    <mergeCell ref="Y25:AC25"/>
    <mergeCell ref="Y23:AC23"/>
    <mergeCell ref="Y24:AC24"/>
    <mergeCell ref="Y19:AC19"/>
    <mergeCell ref="Y22:AC22"/>
    <mergeCell ref="Y20:AC20"/>
    <mergeCell ref="Y21:AC21"/>
    <mergeCell ref="V20:X20"/>
    <mergeCell ref="S24:U24"/>
    <mergeCell ref="V24:X24"/>
    <mergeCell ref="S25:U25"/>
    <mergeCell ref="V25:X25"/>
    <mergeCell ref="S19:U19"/>
    <mergeCell ref="P20:R20"/>
    <mergeCell ref="S20:U20"/>
    <mergeCell ref="P18:R18"/>
    <mergeCell ref="S18:U18"/>
    <mergeCell ref="P16:R17"/>
    <mergeCell ref="B18:O18"/>
    <mergeCell ref="P22:R22"/>
    <mergeCell ref="C28:O28"/>
    <mergeCell ref="P19:R19"/>
    <mergeCell ref="C24:O24"/>
    <mergeCell ref="C25:O25"/>
    <mergeCell ref="P24:R24"/>
    <mergeCell ref="P23:R23"/>
    <mergeCell ref="V18:X18"/>
    <mergeCell ref="S22:U22"/>
    <mergeCell ref="V22:X22"/>
    <mergeCell ref="B3:AC3"/>
    <mergeCell ref="B6:C6"/>
    <mergeCell ref="D6:AC6"/>
    <mergeCell ref="B7:C7"/>
    <mergeCell ref="D7:AC7"/>
    <mergeCell ref="V16:X17"/>
    <mergeCell ref="B16:O17"/>
    <mergeCell ref="M11:P11"/>
    <mergeCell ref="R11:U11"/>
    <mergeCell ref="B10:C11"/>
    <mergeCell ref="V19:X19"/>
    <mergeCell ref="C22:O22"/>
    <mergeCell ref="C19:O19"/>
    <mergeCell ref="V10:X11"/>
    <mergeCell ref="Y10:AC11"/>
    <mergeCell ref="B13:C14"/>
    <mergeCell ref="E13:U13"/>
    <mergeCell ref="V13:X14"/>
    <mergeCell ref="E11:I11"/>
    <mergeCell ref="E10:I10"/>
    <mergeCell ref="J10:K11"/>
    <mergeCell ref="M10:P10"/>
    <mergeCell ref="R10:U10"/>
    <mergeCell ref="Y13:AC14"/>
    <mergeCell ref="E14:U14"/>
    <mergeCell ref="B30:AC30"/>
    <mergeCell ref="B31:AC31"/>
    <mergeCell ref="C26:O26"/>
    <mergeCell ref="P26:R26"/>
    <mergeCell ref="S26:U26"/>
    <mergeCell ref="V26:X26"/>
    <mergeCell ref="Y26:AC26"/>
    <mergeCell ref="S28:U28"/>
    <mergeCell ref="V28:X28"/>
    <mergeCell ref="Y28:AC28"/>
    <mergeCell ref="V27:X27"/>
    <mergeCell ref="C27:O27"/>
    <mergeCell ref="P27:R27"/>
    <mergeCell ref="P28:R28"/>
    <mergeCell ref="S27:U27"/>
  </mergeCells>
  <phoneticPr fontId="1"/>
  <dataValidations count="2">
    <dataValidation type="list" allowBlank="1" showInputMessage="1" showErrorMessage="1" sqref="M10 R11:U11 R10 M11:P11" xr:uid="{00000000-0002-0000-0F00-000000000000}">
      <formula1>$AG$17:$AG$146</formula1>
    </dataValidation>
    <dataValidation type="list" allowBlank="1" showInputMessage="1" showErrorMessage="1" sqref="P25:P28 V25:V28 S25:S28 P19:X24" xr:uid="{00000000-0002-0000-0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'シート2-⑦-1'!D7:AC7</f>
        <v>⑦-1ケアマネジメントに必要な基礎知識及び技術「受付及び相談並びに契約」</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IF(ISBLANK('シート2-⑦-1'!E10),"",'シート2-⑦-1'!E10)</f>
        <v>44947</v>
      </c>
      <c r="F10" s="503"/>
      <c r="G10" s="503"/>
      <c r="H10" s="503"/>
      <c r="I10" s="504"/>
      <c r="J10" s="427" t="s">
        <v>27</v>
      </c>
      <c r="K10" s="376"/>
      <c r="L10" s="61">
        <v>1</v>
      </c>
      <c r="M10" s="505">
        <f>IF(ISBLANK('シート2-⑦-1'!M10),"",'シート2-⑦-1'!M10)</f>
        <v>0.375</v>
      </c>
      <c r="N10" s="506"/>
      <c r="O10" s="506"/>
      <c r="P10" s="507"/>
      <c r="Q10" s="62" t="s">
        <v>1</v>
      </c>
      <c r="R10" s="505">
        <f>IF(ISBLANK('シート2-⑦-1'!R10),"",'シート2-⑦-1'!R10)</f>
        <v>0.41666666666666802</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IF(ISBLANK('シート2-⑦-1'!E11),"",'シート2-⑦-1'!E11)</f>
        <v/>
      </c>
      <c r="F11" s="519"/>
      <c r="G11" s="519"/>
      <c r="H11" s="519"/>
      <c r="I11" s="520"/>
      <c r="J11" s="427"/>
      <c r="K11" s="376"/>
      <c r="L11" s="61">
        <v>2</v>
      </c>
      <c r="M11" s="521" t="str">
        <f>IF(ISBLANK('シート2-⑦-1'!M11),"",'シート2-⑦-1'!M11)</f>
        <v/>
      </c>
      <c r="N11" s="522"/>
      <c r="O11" s="522"/>
      <c r="P11" s="523"/>
      <c r="Q11" s="62" t="s">
        <v>1</v>
      </c>
      <c r="R11" s="521" t="str">
        <f>IF(ISBLANK('シート2-⑦-1'!R11),"",'シート2-⑦-1'!R11)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IF(ISBLANK('シート2-⑦-1'!E13),"",'シート2-⑦-1'!E13)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IF(ISBLANK('シート2-⑦-1'!E14),"",'シート2-⑦-1'!E14)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BB152"/>
  <sheetViews>
    <sheetView showGridLines="0" topLeftCell="A4" zoomScaleNormal="100" workbookViewId="0">
      <selection activeCell="B18" sqref="B18:O18"/>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616" t="s">
        <v>522</v>
      </c>
      <c r="E7" s="616"/>
      <c r="F7" s="616"/>
      <c r="G7" s="616"/>
      <c r="H7" s="616"/>
      <c r="I7" s="616"/>
      <c r="J7" s="616"/>
      <c r="K7" s="616"/>
      <c r="L7" s="616"/>
      <c r="M7" s="616"/>
      <c r="N7" s="616"/>
      <c r="O7" s="616"/>
      <c r="P7" s="616"/>
      <c r="Q7" s="616"/>
      <c r="R7" s="616"/>
      <c r="S7" s="616"/>
      <c r="T7" s="616"/>
      <c r="U7" s="616"/>
      <c r="V7" s="616"/>
      <c r="W7" s="616"/>
      <c r="X7" s="616"/>
      <c r="Y7" s="616"/>
      <c r="Z7" s="616"/>
      <c r="AA7" s="616"/>
      <c r="AB7" s="616"/>
      <c r="AC7" s="617"/>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44938</v>
      </c>
      <c r="F10" s="425"/>
      <c r="G10" s="425"/>
      <c r="H10" s="425"/>
      <c r="I10" s="426"/>
      <c r="J10" s="427" t="s">
        <v>27</v>
      </c>
      <c r="K10" s="376"/>
      <c r="L10" s="61">
        <v>1</v>
      </c>
      <c r="M10" s="446">
        <v>0.42361111111111199</v>
      </c>
      <c r="N10" s="447"/>
      <c r="O10" s="447"/>
      <c r="P10" s="448"/>
      <c r="Q10" s="62" t="s">
        <v>1</v>
      </c>
      <c r="R10" s="446">
        <v>0.71527777777778201</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518</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316</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00" t="s">
        <v>317</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318</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310</v>
      </c>
      <c r="C22" s="400" t="s">
        <v>462</v>
      </c>
      <c r="D22" s="401"/>
      <c r="E22" s="401"/>
      <c r="F22" s="401"/>
      <c r="G22" s="401"/>
      <c r="H22" s="401"/>
      <c r="I22" s="401"/>
      <c r="J22" s="401"/>
      <c r="K22" s="401"/>
      <c r="L22" s="401"/>
      <c r="M22" s="401"/>
      <c r="N22" s="401"/>
      <c r="O22" s="401"/>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c r="B23" s="72" t="s">
        <v>311</v>
      </c>
      <c r="C23" s="491" t="s">
        <v>463</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row>
    <row r="24" spans="1:54" s="30" customFormat="1" ht="41.25" customHeight="1">
      <c r="B24" s="72" t="s">
        <v>312</v>
      </c>
      <c r="C24" s="491" t="s">
        <v>464</v>
      </c>
      <c r="D24" s="492"/>
      <c r="E24" s="492"/>
      <c r="F24" s="492"/>
      <c r="G24" s="492"/>
      <c r="H24" s="492"/>
      <c r="I24" s="492"/>
      <c r="J24" s="492"/>
      <c r="K24" s="492"/>
      <c r="L24" s="492"/>
      <c r="M24" s="492"/>
      <c r="N24" s="492"/>
      <c r="O24" s="492"/>
      <c r="P24" s="609"/>
      <c r="Q24" s="610"/>
      <c r="R24" s="611"/>
      <c r="S24" s="418"/>
      <c r="T24" s="419"/>
      <c r="U24" s="421"/>
      <c r="V24" s="445"/>
      <c r="W24" s="445"/>
      <c r="X24" s="445"/>
      <c r="Y24" s="416"/>
      <c r="Z24" s="416"/>
      <c r="AA24" s="416"/>
      <c r="AB24" s="416"/>
      <c r="AC24" s="417"/>
      <c r="AF24" s="56"/>
      <c r="AG24" s="74">
        <v>0.35069444444444497</v>
      </c>
      <c r="AH24" s="56"/>
      <c r="AI24" s="56"/>
      <c r="AJ24" s="56"/>
      <c r="AK24" s="56"/>
      <c r="AL24" s="56"/>
      <c r="AM24" s="56"/>
      <c r="AN24" s="56"/>
    </row>
    <row r="25" spans="1:54" s="30" customFormat="1" ht="41.25" customHeight="1">
      <c r="B25" s="72" t="s">
        <v>313</v>
      </c>
      <c r="C25" s="400" t="s">
        <v>465</v>
      </c>
      <c r="D25" s="401"/>
      <c r="E25" s="401"/>
      <c r="F25" s="401"/>
      <c r="G25" s="401"/>
      <c r="H25" s="401"/>
      <c r="I25" s="401"/>
      <c r="J25" s="401"/>
      <c r="K25" s="401"/>
      <c r="L25" s="401"/>
      <c r="M25" s="401"/>
      <c r="N25" s="401"/>
      <c r="O25" s="401"/>
      <c r="P25" s="609"/>
      <c r="Q25" s="610"/>
      <c r="R25" s="611"/>
      <c r="S25" s="418"/>
      <c r="T25" s="419"/>
      <c r="U25" s="421"/>
      <c r="V25" s="445"/>
      <c r="W25" s="445"/>
      <c r="X25" s="445"/>
      <c r="Y25" s="416"/>
      <c r="Z25" s="416"/>
      <c r="AA25" s="416"/>
      <c r="AB25" s="416"/>
      <c r="AC25" s="417"/>
      <c r="AF25" s="56"/>
      <c r="AG25" s="74">
        <v>0.35416666666666669</v>
      </c>
      <c r="AH25" s="56"/>
      <c r="AI25" s="56"/>
      <c r="AJ25" s="56"/>
      <c r="AK25" s="56"/>
      <c r="AL25" s="56"/>
      <c r="AM25" s="56"/>
      <c r="AN25" s="56"/>
    </row>
    <row r="26" spans="1:54" s="30" customFormat="1" ht="41.25" customHeight="1">
      <c r="B26" s="72" t="s">
        <v>314</v>
      </c>
      <c r="C26" s="491" t="s">
        <v>319</v>
      </c>
      <c r="D26" s="492"/>
      <c r="E26" s="492"/>
      <c r="F26" s="492"/>
      <c r="G26" s="492"/>
      <c r="H26" s="492"/>
      <c r="I26" s="492"/>
      <c r="J26" s="492"/>
      <c r="K26" s="492"/>
      <c r="L26" s="492"/>
      <c r="M26" s="492"/>
      <c r="N26" s="492"/>
      <c r="O26" s="492"/>
      <c r="P26" s="609"/>
      <c r="Q26" s="610"/>
      <c r="R26" s="611"/>
      <c r="S26" s="418"/>
      <c r="T26" s="419"/>
      <c r="U26" s="421"/>
      <c r="V26" s="445"/>
      <c r="W26" s="445"/>
      <c r="X26" s="445"/>
      <c r="Y26" s="416"/>
      <c r="Z26" s="416"/>
      <c r="AA26" s="416"/>
      <c r="AB26" s="416"/>
      <c r="AC26" s="417"/>
      <c r="AF26" s="56"/>
      <c r="AG26" s="74">
        <v>0.35763888888888901</v>
      </c>
      <c r="AH26" s="56"/>
      <c r="AI26" s="56"/>
      <c r="AJ26" s="56"/>
      <c r="AK26" s="56"/>
      <c r="AL26" s="56"/>
      <c r="AM26" s="56"/>
      <c r="AN26" s="56"/>
    </row>
    <row r="27" spans="1:54" s="30" customFormat="1" ht="41.25" customHeight="1" thickBot="1">
      <c r="B27" s="72" t="s">
        <v>315</v>
      </c>
      <c r="C27" s="491" t="s">
        <v>466</v>
      </c>
      <c r="D27" s="492"/>
      <c r="E27" s="492"/>
      <c r="F27" s="492"/>
      <c r="G27" s="492"/>
      <c r="H27" s="492"/>
      <c r="I27" s="492"/>
      <c r="J27" s="492"/>
      <c r="K27" s="492"/>
      <c r="L27" s="492"/>
      <c r="M27" s="492"/>
      <c r="N27" s="492"/>
      <c r="O27" s="492"/>
      <c r="P27" s="615"/>
      <c r="Q27" s="559"/>
      <c r="R27" s="560"/>
      <c r="S27" s="539"/>
      <c r="T27" s="498"/>
      <c r="U27" s="618"/>
      <c r="V27" s="582"/>
      <c r="W27" s="582"/>
      <c r="X27" s="582"/>
      <c r="Y27" s="580"/>
      <c r="Z27" s="580"/>
      <c r="AA27" s="580"/>
      <c r="AB27" s="580"/>
      <c r="AC27" s="581"/>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594"/>
      <c r="P28" s="619"/>
      <c r="Q28" s="619"/>
      <c r="R28" s="619"/>
      <c r="S28" s="620"/>
      <c r="T28" s="621"/>
      <c r="U28" s="621"/>
      <c r="V28" s="622"/>
      <c r="W28" s="623"/>
      <c r="X28" s="623"/>
      <c r="Y28" s="624"/>
      <c r="Z28" s="624"/>
      <c r="AA28" s="624"/>
      <c r="AB28" s="624"/>
      <c r="AC28" s="624"/>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22" customFormat="1" ht="15.75" customHeight="1">
      <c r="A32"/>
      <c r="B32" s="89"/>
      <c r="C32" s="30"/>
      <c r="D32" s="30"/>
      <c r="E32" s="30"/>
      <c r="F32" s="30"/>
      <c r="G32" s="30"/>
      <c r="H32" s="30"/>
      <c r="I32" s="30"/>
      <c r="J32" s="30"/>
      <c r="K32" s="30"/>
      <c r="L32" s="30"/>
      <c r="M32" s="56"/>
      <c r="N32" s="56"/>
      <c r="O32" s="56"/>
      <c r="P32" s="30"/>
      <c r="Q32" s="30"/>
      <c r="R32" s="30"/>
      <c r="S32" s="30"/>
      <c r="T32" s="30"/>
      <c r="U32" s="30"/>
      <c r="V32" s="30"/>
      <c r="W32" s="30"/>
      <c r="X32" s="30"/>
      <c r="Y32" s="30"/>
      <c r="Z32" s="30"/>
      <c r="AA32" s="30"/>
      <c r="AB32" s="30"/>
      <c r="AC32" s="30"/>
      <c r="AD32"/>
      <c r="AE32"/>
      <c r="AF32" s="56"/>
      <c r="AG32" s="74">
        <v>0.37847222222222299</v>
      </c>
      <c r="AH32" s="56"/>
      <c r="AI32" s="56"/>
      <c r="AJ32" s="56"/>
      <c r="AK32" s="56"/>
      <c r="AL32" s="56"/>
      <c r="AM32" s="56"/>
      <c r="AN32" s="56"/>
      <c r="AO32"/>
      <c r="AP32"/>
      <c r="AQ32"/>
      <c r="AR32"/>
    </row>
    <row r="33" spans="1:44" s="22" customFormat="1" ht="15.75" customHeight="1">
      <c r="A33"/>
      <c r="B33" s="89"/>
      <c r="C33" s="30"/>
      <c r="D33" s="30"/>
      <c r="E33" s="30"/>
      <c r="F33" s="30"/>
      <c r="G33" s="30"/>
      <c r="H33" s="30"/>
      <c r="I33" s="30"/>
      <c r="J33" s="30"/>
      <c r="K33" s="30"/>
      <c r="L33" s="30"/>
      <c r="M33" s="56"/>
      <c r="N33" s="56"/>
      <c r="O33" s="56"/>
      <c r="P33" s="30"/>
      <c r="Q33" s="30"/>
      <c r="R33" s="30"/>
      <c r="S33" s="30"/>
      <c r="T33" s="30"/>
      <c r="U33" s="30"/>
      <c r="V33" s="30"/>
      <c r="W33" s="30"/>
      <c r="X33" s="30"/>
      <c r="Y33" s="30"/>
      <c r="Z33" s="30"/>
      <c r="AA33" s="30"/>
      <c r="AB33" s="30"/>
      <c r="AC33" s="30"/>
      <c r="AD33"/>
      <c r="AE33"/>
      <c r="AF33" s="56"/>
      <c r="AG33" s="74">
        <v>0.38194444444444497</v>
      </c>
      <c r="AH33" s="56"/>
      <c r="AI33" s="56"/>
      <c r="AJ33" s="56"/>
      <c r="AK33" s="56"/>
      <c r="AL33" s="56"/>
      <c r="AM33" s="56"/>
      <c r="AN33" s="56"/>
      <c r="AO33"/>
      <c r="AP33"/>
      <c r="AQ33"/>
      <c r="AR33"/>
    </row>
    <row r="34" spans="1:44" s="22" customFormat="1" ht="15.75" customHeight="1">
      <c r="A34"/>
      <c r="B34" s="89"/>
      <c r="C34" s="30"/>
      <c r="D34" s="30"/>
      <c r="E34" s="30"/>
      <c r="F34" s="30"/>
      <c r="G34" s="30"/>
      <c r="H34" s="30"/>
      <c r="I34" s="30"/>
      <c r="J34" s="30"/>
      <c r="K34" s="30"/>
      <c r="L34" s="30"/>
      <c r="M34" s="56"/>
      <c r="N34" s="56"/>
      <c r="O34" s="56"/>
      <c r="P34" s="30"/>
      <c r="Q34" s="30"/>
      <c r="R34" s="30"/>
      <c r="S34" s="30"/>
      <c r="T34" s="30"/>
      <c r="U34" s="30"/>
      <c r="V34" s="30"/>
      <c r="W34" s="30"/>
      <c r="X34" s="30"/>
      <c r="Y34" s="30"/>
      <c r="Z34" s="30"/>
      <c r="AA34" s="30"/>
      <c r="AB34" s="30"/>
      <c r="AC34" s="30"/>
      <c r="AD34"/>
      <c r="AE34"/>
      <c r="AF34" s="56"/>
      <c r="AG34" s="74">
        <v>0.38541666666666702</v>
      </c>
      <c r="AH34" s="56"/>
      <c r="AI34" s="56"/>
      <c r="AJ34" s="56"/>
      <c r="AK34" s="56"/>
      <c r="AL34" s="56"/>
      <c r="AM34" s="56"/>
      <c r="AN34" s="56"/>
      <c r="AO34"/>
      <c r="AP34"/>
      <c r="AQ34"/>
      <c r="AR34"/>
    </row>
    <row r="35" spans="1:44" s="22" customFormat="1" ht="15.75" customHeight="1">
      <c r="A35"/>
      <c r="B35" s="4"/>
      <c r="C35" s="30"/>
      <c r="D35" s="30"/>
      <c r="E35" s="30"/>
      <c r="F35" s="30"/>
      <c r="G35" s="30"/>
      <c r="H35" s="30"/>
      <c r="I35" s="30"/>
      <c r="J35" s="30"/>
      <c r="K35" s="30"/>
      <c r="L35" s="30"/>
      <c r="M35" s="56"/>
      <c r="N35" s="56"/>
      <c r="O35" s="56"/>
      <c r="P35"/>
      <c r="Q35"/>
      <c r="R35"/>
      <c r="S35"/>
      <c r="T35"/>
      <c r="U35"/>
      <c r="V35"/>
      <c r="W35"/>
      <c r="X35"/>
      <c r="Y35"/>
      <c r="Z35"/>
      <c r="AA35"/>
      <c r="AB35"/>
      <c r="AC35"/>
      <c r="AD35"/>
      <c r="AE35"/>
      <c r="AG35" s="74">
        <v>0.38888888888889001</v>
      </c>
      <c r="AO35"/>
      <c r="AP35"/>
      <c r="AQ35"/>
      <c r="AR35"/>
    </row>
    <row r="36" spans="1:44" s="22" customFormat="1" ht="15.75" customHeight="1">
      <c r="A36"/>
      <c r="B36" s="4"/>
      <c r="C36" s="30"/>
      <c r="D36" s="30"/>
      <c r="E36" s="30"/>
      <c r="F36" s="30"/>
      <c r="G36" s="30"/>
      <c r="H36" s="30"/>
      <c r="I36" s="30"/>
      <c r="J36" s="30"/>
      <c r="K36" s="30"/>
      <c r="L36" s="30"/>
      <c r="M36" s="56"/>
      <c r="N36" s="56"/>
      <c r="O36" s="56"/>
      <c r="P36"/>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s="30"/>
      <c r="D39" s="30"/>
      <c r="E39" s="30"/>
      <c r="F39" s="30"/>
      <c r="G39" s="30"/>
      <c r="H39" s="30"/>
      <c r="I39" s="30"/>
      <c r="J39" s="30"/>
      <c r="K39" s="30"/>
      <c r="L39" s="30"/>
      <c r="M39" s="56"/>
      <c r="N39" s="56"/>
      <c r="O39" s="56"/>
      <c r="P39"/>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7.25">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C24:O24"/>
    <mergeCell ref="P24:R24"/>
    <mergeCell ref="S24:U24"/>
    <mergeCell ref="V24:X24"/>
    <mergeCell ref="Y24:AC24"/>
    <mergeCell ref="C28:O28"/>
    <mergeCell ref="P28:R28"/>
    <mergeCell ref="S28:U28"/>
    <mergeCell ref="V28:X28"/>
    <mergeCell ref="Y28:AC28"/>
    <mergeCell ref="C22:O22"/>
    <mergeCell ref="P22:R22"/>
    <mergeCell ref="S22:U22"/>
    <mergeCell ref="V22:X22"/>
    <mergeCell ref="Y22:AC22"/>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 ref="Y27:AC27"/>
    <mergeCell ref="C23:O23"/>
    <mergeCell ref="P23:R23"/>
    <mergeCell ref="S23:U23"/>
    <mergeCell ref="V23:X23"/>
    <mergeCell ref="Y23:AC23"/>
    <mergeCell ref="Y19:AC19"/>
    <mergeCell ref="C21:O21"/>
    <mergeCell ref="P21:R21"/>
    <mergeCell ref="S21:U21"/>
    <mergeCell ref="V21:X21"/>
    <mergeCell ref="Y21:AC21"/>
    <mergeCell ref="C20:O20"/>
    <mergeCell ref="P20:R20"/>
    <mergeCell ref="S20:U20"/>
    <mergeCell ref="V20:X20"/>
    <mergeCell ref="Y20:AC20"/>
    <mergeCell ref="V10:X11"/>
    <mergeCell ref="Y10:AC11"/>
    <mergeCell ref="E11:I11"/>
    <mergeCell ref="B13:C14"/>
    <mergeCell ref="E13:U13"/>
    <mergeCell ref="V13:X14"/>
    <mergeCell ref="Y13:AC14"/>
    <mergeCell ref="E14:U14"/>
    <mergeCell ref="B10:C11"/>
    <mergeCell ref="E10:I10"/>
    <mergeCell ref="J10:K11"/>
    <mergeCell ref="M11:P11"/>
    <mergeCell ref="R11:U11"/>
    <mergeCell ref="M10:P10"/>
    <mergeCell ref="R10:U10"/>
    <mergeCell ref="B3:AC3"/>
    <mergeCell ref="B6:C6"/>
    <mergeCell ref="D6:AC6"/>
    <mergeCell ref="B7:C7"/>
    <mergeCell ref="D7:AC7"/>
    <mergeCell ref="B30:AC30"/>
    <mergeCell ref="B31:AC31"/>
    <mergeCell ref="B16:O17"/>
    <mergeCell ref="P16:R17"/>
    <mergeCell ref="S16:U17"/>
    <mergeCell ref="V16:X17"/>
    <mergeCell ref="Y16:AC17"/>
    <mergeCell ref="C19:O19"/>
    <mergeCell ref="P19:R19"/>
    <mergeCell ref="S19:U19"/>
    <mergeCell ref="B18:O18"/>
    <mergeCell ref="P18:R18"/>
    <mergeCell ref="S18:U18"/>
    <mergeCell ref="V18:X18"/>
    <mergeCell ref="Y18:AC18"/>
    <mergeCell ref="V19:X19"/>
  </mergeCells>
  <phoneticPr fontId="9"/>
  <dataValidations count="2">
    <dataValidation type="list" allowBlank="1" showInputMessage="1" showErrorMessage="1" sqref="P28 V28 S28 P19:X27" xr:uid="{00000000-0002-0000-1100-000000000000}">
      <formula1>$AH$19:$AH$23</formula1>
    </dataValidation>
    <dataValidation type="list" allowBlank="1" showInputMessage="1" showErrorMessage="1" sqref="M10 M11:P11 R10 R11:U11" xr:uid="{00000000-0002-0000-1100-000001000000}">
      <formula1>$AG$17:$AG$143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6"/>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616" t="str">
        <f>'シート2-⑦-2'!D7:AC7</f>
        <v>⑦-2ケアマネジメントに必要な基礎知識及び技術「アセスメント及びニーズの把握の方法」　</v>
      </c>
      <c r="E7" s="616"/>
      <c r="F7" s="616"/>
      <c r="G7" s="616"/>
      <c r="H7" s="616"/>
      <c r="I7" s="616"/>
      <c r="J7" s="616"/>
      <c r="K7" s="616"/>
      <c r="L7" s="616"/>
      <c r="M7" s="616"/>
      <c r="N7" s="616"/>
      <c r="O7" s="616"/>
      <c r="P7" s="616"/>
      <c r="Q7" s="616"/>
      <c r="R7" s="616"/>
      <c r="S7" s="616"/>
      <c r="T7" s="616"/>
      <c r="U7" s="616"/>
      <c r="V7" s="616"/>
      <c r="W7" s="616"/>
      <c r="X7" s="616"/>
      <c r="Y7" s="616"/>
      <c r="Z7" s="616"/>
      <c r="AA7" s="616"/>
      <c r="AB7" s="616"/>
      <c r="AC7" s="617"/>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IF(ISBLANK('シート2-⑦-2'!E10),"",'シート2-⑦-2'!E10)</f>
        <v>44938</v>
      </c>
      <c r="F10" s="503"/>
      <c r="G10" s="503"/>
      <c r="H10" s="503"/>
      <c r="I10" s="504"/>
      <c r="J10" s="427" t="s">
        <v>27</v>
      </c>
      <c r="K10" s="376"/>
      <c r="L10" s="61">
        <v>1</v>
      </c>
      <c r="M10" s="505">
        <f>IF(ISBLANK('シート2-⑦-2'!M10),"",'シート2-⑦-2'!M10)</f>
        <v>0.42361111111111199</v>
      </c>
      <c r="N10" s="506"/>
      <c r="O10" s="506"/>
      <c r="P10" s="507"/>
      <c r="Q10" s="62" t="s">
        <v>1</v>
      </c>
      <c r="R10" s="505">
        <f>IF(ISBLANK('シート2-⑦-2'!R10),"",'シート2-⑦-2'!R10)</f>
        <v>0.71527777777778201</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IF(ISBLANK('シート2-⑦-2'!E11),"",'シート2-⑦-2'!E11)</f>
        <v/>
      </c>
      <c r="F11" s="519"/>
      <c r="G11" s="519"/>
      <c r="H11" s="519"/>
      <c r="I11" s="520"/>
      <c r="J11" s="427"/>
      <c r="K11" s="376"/>
      <c r="L11" s="61">
        <v>2</v>
      </c>
      <c r="M11" s="521" t="str">
        <f>IF(ISBLANK('シート2-⑦-2'!M11),"",'シート2-⑦-2'!M11)</f>
        <v/>
      </c>
      <c r="N11" s="522"/>
      <c r="O11" s="522"/>
      <c r="P11" s="523"/>
      <c r="Q11" s="62" t="s">
        <v>1</v>
      </c>
      <c r="R11" s="521" t="str">
        <f>IF(ISBLANK('シート2-⑦-2'!R11),"",'シート2-⑦-2'!R11)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IF(ISBLANK('シート2-⑦-2'!E13),"",'シート2-⑦-2'!E13)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IF(ISBLANK('シート2-⑦-2'!E14),"",'シート2-⑦-2'!E14)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69"/>
  <sheetViews>
    <sheetView showGridLines="0" zoomScaleNormal="100" workbookViewId="0"/>
  </sheetViews>
  <sheetFormatPr defaultRowHeight="13.5"/>
  <cols>
    <col min="1" max="1" width="3.75" style="31" customWidth="1"/>
    <col min="2" max="2" width="4.75" style="31" customWidth="1"/>
    <col min="3" max="3" width="55.75" style="31" customWidth="1"/>
    <col min="4" max="5" width="13.25" style="31" customWidth="1"/>
    <col min="6" max="6" width="4.125" style="31" customWidth="1"/>
    <col min="7" max="16384" width="9" style="31"/>
  </cols>
  <sheetData>
    <row r="1" spans="1:6" s="278" customFormat="1" ht="18.75">
      <c r="A1" s="291" t="s">
        <v>583</v>
      </c>
      <c r="B1" s="289"/>
      <c r="C1" s="289"/>
      <c r="D1" s="289"/>
      <c r="E1" s="289"/>
      <c r="F1" s="289"/>
    </row>
    <row r="3" spans="1:6" ht="22.5" customHeight="1">
      <c r="A3" s="310" t="s">
        <v>220</v>
      </c>
      <c r="B3" s="310"/>
      <c r="C3" s="310"/>
      <c r="D3" s="310"/>
      <c r="E3" s="310"/>
      <c r="F3" s="310"/>
    </row>
    <row r="4" spans="1:6" ht="15" customHeight="1">
      <c r="A4" s="30"/>
      <c r="B4" s="30"/>
      <c r="C4" s="30"/>
      <c r="D4" s="30"/>
      <c r="E4" s="30"/>
      <c r="F4" s="30"/>
    </row>
    <row r="5" spans="1:6" ht="18.75" customHeight="1">
      <c r="A5" s="30"/>
      <c r="B5" s="30" t="s">
        <v>141</v>
      </c>
      <c r="C5" s="30"/>
      <c r="D5" s="30"/>
      <c r="E5" s="30"/>
      <c r="F5" s="30"/>
    </row>
    <row r="6" spans="1:6" ht="18.75" customHeight="1">
      <c r="A6" s="30"/>
      <c r="B6" s="30" t="s">
        <v>120</v>
      </c>
      <c r="C6" s="30"/>
      <c r="D6" s="30"/>
      <c r="E6" s="30"/>
      <c r="F6" s="30"/>
    </row>
    <row r="7" spans="1:6" ht="18.75" customHeight="1">
      <c r="A7" s="30"/>
      <c r="B7" s="30"/>
      <c r="C7" s="327" t="s">
        <v>580</v>
      </c>
      <c r="D7" s="357"/>
      <c r="E7" s="30"/>
      <c r="F7" s="30"/>
    </row>
    <row r="8" spans="1:6" ht="15" customHeight="1">
      <c r="A8" s="30"/>
      <c r="B8" s="30"/>
      <c r="C8" s="30"/>
      <c r="D8" s="30"/>
      <c r="E8" s="30"/>
      <c r="F8" s="30"/>
    </row>
    <row r="9" spans="1:6" ht="18.75" customHeight="1">
      <c r="A9" s="30"/>
      <c r="B9" s="358" t="s">
        <v>118</v>
      </c>
      <c r="C9" s="360"/>
      <c r="D9" s="360"/>
      <c r="E9" s="361"/>
      <c r="F9" s="30"/>
    </row>
    <row r="10" spans="1:6" ht="18.75" customHeight="1">
      <c r="A10" s="30"/>
      <c r="B10" s="362" t="s">
        <v>107</v>
      </c>
      <c r="C10" s="363"/>
      <c r="D10" s="363"/>
      <c r="E10" s="364"/>
      <c r="F10" s="30"/>
    </row>
    <row r="11" spans="1:6" ht="18.75" customHeight="1">
      <c r="A11" s="30"/>
      <c r="B11" s="365" t="s">
        <v>572</v>
      </c>
      <c r="C11" s="366"/>
      <c r="D11" s="366"/>
      <c r="E11" s="367"/>
      <c r="F11" s="30"/>
    </row>
    <row r="12" spans="1:6" ht="18.75" customHeight="1">
      <c r="A12" s="30"/>
      <c r="B12" s="368" t="s">
        <v>119</v>
      </c>
      <c r="C12" s="369"/>
      <c r="D12" s="369"/>
      <c r="E12" s="370"/>
      <c r="F12" s="30"/>
    </row>
    <row r="13" spans="1:6" ht="18.75" customHeight="1">
      <c r="A13" s="30"/>
      <c r="B13" s="30"/>
      <c r="C13" s="30"/>
      <c r="D13" s="30"/>
      <c r="E13" s="30"/>
      <c r="F13" s="30"/>
    </row>
    <row r="14" spans="1:6" ht="18.75" customHeight="1">
      <c r="A14" s="30"/>
      <c r="B14" s="358" t="s">
        <v>480</v>
      </c>
      <c r="C14" s="359"/>
      <c r="D14" s="371" t="s">
        <v>113</v>
      </c>
      <c r="E14" s="361"/>
      <c r="F14" s="30"/>
    </row>
    <row r="15" spans="1:6" ht="31.5" customHeight="1">
      <c r="A15" s="30"/>
      <c r="B15" s="107" t="s">
        <v>70</v>
      </c>
      <c r="C15" s="197" t="s">
        <v>226</v>
      </c>
      <c r="D15" s="152" t="s">
        <v>69</v>
      </c>
      <c r="E15" s="153" t="s">
        <v>121</v>
      </c>
      <c r="F15" s="30"/>
    </row>
    <row r="16" spans="1:6" ht="31.5" customHeight="1">
      <c r="A16" s="30"/>
      <c r="B16" s="108" t="s">
        <v>105</v>
      </c>
      <c r="C16" s="196" t="s">
        <v>227</v>
      </c>
      <c r="D16" s="45" t="s">
        <v>68</v>
      </c>
      <c r="E16" s="46" t="s">
        <v>108</v>
      </c>
      <c r="F16" s="30"/>
    </row>
    <row r="17" spans="1:6" ht="31.5" customHeight="1">
      <c r="A17" s="30"/>
      <c r="B17" s="108" t="s">
        <v>106</v>
      </c>
      <c r="C17" s="196" t="s">
        <v>228</v>
      </c>
      <c r="D17" s="45" t="s">
        <v>68</v>
      </c>
      <c r="E17" s="46" t="s">
        <v>121</v>
      </c>
      <c r="F17" s="30"/>
    </row>
    <row r="18" spans="1:6" ht="31.5" customHeight="1">
      <c r="A18" s="30"/>
      <c r="B18" s="108" t="s">
        <v>110</v>
      </c>
      <c r="C18" s="196" t="s">
        <v>229</v>
      </c>
      <c r="D18" s="45" t="s">
        <v>68</v>
      </c>
      <c r="E18" s="46" t="s">
        <v>108</v>
      </c>
      <c r="F18" s="30"/>
    </row>
    <row r="19" spans="1:6" ht="31.5" customHeight="1">
      <c r="A19" s="30"/>
      <c r="B19" s="108" t="s">
        <v>111</v>
      </c>
      <c r="C19" s="196" t="s">
        <v>230</v>
      </c>
      <c r="D19" s="45" t="s">
        <v>68</v>
      </c>
      <c r="E19" s="46" t="s">
        <v>108</v>
      </c>
      <c r="F19" s="30"/>
    </row>
    <row r="20" spans="1:6" ht="31.5" customHeight="1">
      <c r="A20" s="30"/>
      <c r="B20" s="108" t="s">
        <v>112</v>
      </c>
      <c r="C20" s="196" t="s">
        <v>231</v>
      </c>
      <c r="D20" s="45" t="s">
        <v>68</v>
      </c>
      <c r="E20" s="46" t="s">
        <v>108</v>
      </c>
      <c r="F20" s="30"/>
    </row>
    <row r="21" spans="1:6" ht="33.75" customHeight="1">
      <c r="A21" s="30"/>
      <c r="B21" s="108" t="s">
        <v>232</v>
      </c>
      <c r="C21" s="196" t="s">
        <v>564</v>
      </c>
      <c r="D21" s="45" t="s">
        <v>68</v>
      </c>
      <c r="E21" s="46" t="s">
        <v>108</v>
      </c>
      <c r="F21" s="30"/>
    </row>
    <row r="22" spans="1:6" ht="33.75" customHeight="1">
      <c r="A22" s="30"/>
      <c r="B22" s="108" t="s">
        <v>233</v>
      </c>
      <c r="C22" s="196" t="s">
        <v>563</v>
      </c>
      <c r="D22" s="45" t="s">
        <v>68</v>
      </c>
      <c r="E22" s="46" t="s">
        <v>108</v>
      </c>
      <c r="F22" s="30"/>
    </row>
    <row r="23" spans="1:6" ht="33.75" customHeight="1">
      <c r="A23" s="30"/>
      <c r="B23" s="108" t="s">
        <v>234</v>
      </c>
      <c r="C23" s="196" t="s">
        <v>565</v>
      </c>
      <c r="D23" s="45" t="s">
        <v>68</v>
      </c>
      <c r="E23" s="46" t="s">
        <v>108</v>
      </c>
      <c r="F23" s="30"/>
    </row>
    <row r="24" spans="1:6" ht="33.75" customHeight="1">
      <c r="A24" s="30"/>
      <c r="B24" s="108" t="s">
        <v>235</v>
      </c>
      <c r="C24" s="196" t="s">
        <v>566</v>
      </c>
      <c r="D24" s="45" t="s">
        <v>68</v>
      </c>
      <c r="E24" s="46" t="s">
        <v>108</v>
      </c>
      <c r="F24" s="30"/>
    </row>
    <row r="25" spans="1:6" ht="33.75" customHeight="1">
      <c r="A25" s="30"/>
      <c r="B25" s="108" t="s">
        <v>236</v>
      </c>
      <c r="C25" s="196" t="s">
        <v>567</v>
      </c>
      <c r="D25" s="45" t="s">
        <v>68</v>
      </c>
      <c r="E25" s="46" t="s">
        <v>108</v>
      </c>
      <c r="F25" s="30"/>
    </row>
    <row r="26" spans="1:6" ht="31.5" customHeight="1">
      <c r="A26" s="30"/>
      <c r="B26" s="108" t="s">
        <v>237</v>
      </c>
      <c r="C26" s="196" t="s">
        <v>238</v>
      </c>
      <c r="D26" s="45" t="s">
        <v>429</v>
      </c>
      <c r="E26" s="46" t="s">
        <v>430</v>
      </c>
      <c r="F26" s="30"/>
    </row>
    <row r="27" spans="1:6" ht="31.5" customHeight="1">
      <c r="A27" s="30"/>
      <c r="B27" s="108" t="s">
        <v>239</v>
      </c>
      <c r="C27" s="196" t="s">
        <v>240</v>
      </c>
      <c r="D27" s="45" t="s">
        <v>429</v>
      </c>
      <c r="E27" s="46" t="s">
        <v>432</v>
      </c>
      <c r="F27" s="30"/>
    </row>
    <row r="28" spans="1:6" ht="31.5" customHeight="1">
      <c r="A28" s="30"/>
      <c r="B28" s="108" t="s">
        <v>241</v>
      </c>
      <c r="C28" s="196" t="s">
        <v>242</v>
      </c>
      <c r="D28" s="45" t="s">
        <v>429</v>
      </c>
      <c r="E28" s="46" t="s">
        <v>430</v>
      </c>
      <c r="F28" s="30"/>
    </row>
    <row r="29" spans="1:6" ht="37.5" customHeight="1">
      <c r="A29" s="30"/>
      <c r="B29" s="108" t="s">
        <v>243</v>
      </c>
      <c r="C29" s="196" t="s">
        <v>244</v>
      </c>
      <c r="D29" s="45" t="s">
        <v>429</v>
      </c>
      <c r="E29" s="46" t="s">
        <v>430</v>
      </c>
      <c r="F29" s="30"/>
    </row>
    <row r="30" spans="1:6" ht="31.5" customHeight="1">
      <c r="A30" s="30"/>
      <c r="B30" s="108" t="s">
        <v>245</v>
      </c>
      <c r="C30" s="196" t="s">
        <v>246</v>
      </c>
      <c r="D30" s="45" t="s">
        <v>429</v>
      </c>
      <c r="E30" s="46" t="s">
        <v>430</v>
      </c>
      <c r="F30" s="30"/>
    </row>
    <row r="31" spans="1:6" ht="31.5" customHeight="1">
      <c r="A31" s="30"/>
      <c r="B31" s="108" t="s">
        <v>247</v>
      </c>
      <c r="C31" s="196" t="s">
        <v>248</v>
      </c>
      <c r="D31" s="45" t="s">
        <v>429</v>
      </c>
      <c r="E31" s="46" t="s">
        <v>430</v>
      </c>
      <c r="F31" s="30"/>
    </row>
    <row r="32" spans="1:6" ht="31.5" customHeight="1">
      <c r="A32" s="30"/>
      <c r="B32" s="108" t="s">
        <v>249</v>
      </c>
      <c r="C32" s="196" t="s">
        <v>250</v>
      </c>
      <c r="D32" s="45" t="s">
        <v>429</v>
      </c>
      <c r="E32" s="46" t="s">
        <v>433</v>
      </c>
      <c r="F32" s="30"/>
    </row>
    <row r="33" spans="1:7" ht="33.75" customHeight="1">
      <c r="A33" s="30"/>
      <c r="B33" s="108" t="s">
        <v>251</v>
      </c>
      <c r="C33" s="196" t="s">
        <v>568</v>
      </c>
      <c r="D33" s="45" t="s">
        <v>431</v>
      </c>
      <c r="E33" s="46" t="s">
        <v>430</v>
      </c>
      <c r="F33" s="30"/>
    </row>
    <row r="34" spans="1:7" ht="33.75" customHeight="1">
      <c r="A34" s="30"/>
      <c r="B34" s="108" t="s">
        <v>252</v>
      </c>
      <c r="C34" s="196" t="s">
        <v>562</v>
      </c>
      <c r="D34" s="45" t="s">
        <v>429</v>
      </c>
      <c r="E34" s="46" t="s">
        <v>430</v>
      </c>
      <c r="F34" s="30"/>
    </row>
    <row r="35" spans="1:7" ht="33.75" customHeight="1">
      <c r="A35" s="30"/>
      <c r="B35" s="108" t="s">
        <v>253</v>
      </c>
      <c r="C35" s="196" t="s">
        <v>257</v>
      </c>
      <c r="D35" s="45" t="s">
        <v>429</v>
      </c>
      <c r="E35" s="46" t="s">
        <v>430</v>
      </c>
      <c r="F35" s="30"/>
    </row>
    <row r="36" spans="1:7" ht="42.75" customHeight="1">
      <c r="A36" s="30"/>
      <c r="B36" s="108" t="s">
        <v>254</v>
      </c>
      <c r="C36" s="196" t="s">
        <v>571</v>
      </c>
      <c r="D36" s="45" t="s">
        <v>429</v>
      </c>
      <c r="E36" s="46" t="s">
        <v>430</v>
      </c>
      <c r="F36" s="30"/>
    </row>
    <row r="37" spans="1:7" ht="55.5" customHeight="1">
      <c r="A37" s="30"/>
      <c r="B37" s="108" t="s">
        <v>255</v>
      </c>
      <c r="C37" s="196" t="s">
        <v>569</v>
      </c>
      <c r="D37" s="45" t="s">
        <v>429</v>
      </c>
      <c r="E37" s="46" t="s">
        <v>430</v>
      </c>
      <c r="F37" s="30"/>
    </row>
    <row r="38" spans="1:7" ht="33.75" customHeight="1">
      <c r="A38" s="30"/>
      <c r="B38" s="108" t="s">
        <v>256</v>
      </c>
      <c r="C38" s="196" t="s">
        <v>570</v>
      </c>
      <c r="D38" s="45" t="s">
        <v>429</v>
      </c>
      <c r="E38" s="46" t="s">
        <v>430</v>
      </c>
      <c r="F38" s="30"/>
    </row>
    <row r="39" spans="1:7" ht="31.5" customHeight="1">
      <c r="A39" s="30"/>
      <c r="B39" s="108" t="s">
        <v>258</v>
      </c>
      <c r="C39" s="196" t="s">
        <v>259</v>
      </c>
      <c r="D39" s="45" t="s">
        <v>429</v>
      </c>
      <c r="E39" s="46" t="s">
        <v>430</v>
      </c>
      <c r="F39" s="30"/>
    </row>
    <row r="40" spans="1:7" ht="31.5" customHeight="1">
      <c r="A40" s="30"/>
      <c r="B40" s="225" t="s">
        <v>260</v>
      </c>
      <c r="C40" s="226" t="s">
        <v>261</v>
      </c>
      <c r="D40" s="227" t="s">
        <v>429</v>
      </c>
      <c r="E40" s="228" t="s">
        <v>430</v>
      </c>
      <c r="F40" s="30"/>
    </row>
    <row r="41" spans="1:7" s="110" customFormat="1" ht="31.5" customHeight="1">
      <c r="A41" s="111"/>
      <c r="B41" s="109" t="s">
        <v>524</v>
      </c>
      <c r="C41" s="224" t="s">
        <v>525</v>
      </c>
      <c r="D41" s="47" t="s">
        <v>429</v>
      </c>
      <c r="E41" s="48" t="s">
        <v>430</v>
      </c>
      <c r="F41" s="111"/>
      <c r="G41" s="111"/>
    </row>
    <row r="42" spans="1:7" s="110" customFormat="1" ht="9.75" customHeight="1">
      <c r="A42" s="111"/>
      <c r="B42" s="111"/>
      <c r="C42" s="111"/>
      <c r="D42" s="111"/>
      <c r="E42" s="111"/>
      <c r="F42" s="111"/>
      <c r="G42" s="111"/>
    </row>
    <row r="43" spans="1:7" ht="18" customHeight="1">
      <c r="A43" s="30"/>
      <c r="B43" s="292" t="s">
        <v>223</v>
      </c>
      <c r="C43" s="184"/>
      <c r="D43" s="184"/>
      <c r="E43" s="30"/>
      <c r="F43" s="30"/>
    </row>
    <row r="44" spans="1:7" s="110" customFormat="1" ht="12" customHeight="1">
      <c r="A44" s="111"/>
      <c r="B44" s="348" t="s">
        <v>554</v>
      </c>
      <c r="C44" s="349"/>
      <c r="D44" s="349"/>
      <c r="E44" s="350"/>
      <c r="F44" s="111"/>
    </row>
    <row r="45" spans="1:7" s="110" customFormat="1" ht="12" customHeight="1">
      <c r="A45" s="111"/>
      <c r="B45" s="351"/>
      <c r="C45" s="352"/>
      <c r="D45" s="352"/>
      <c r="E45" s="353"/>
      <c r="F45" s="111"/>
    </row>
    <row r="46" spans="1:7" s="110" customFormat="1" ht="12" customHeight="1">
      <c r="A46" s="111"/>
      <c r="B46" s="351"/>
      <c r="C46" s="352"/>
      <c r="D46" s="352"/>
      <c r="E46" s="353"/>
      <c r="F46" s="111"/>
    </row>
    <row r="47" spans="1:7" s="110" customFormat="1" ht="12" customHeight="1">
      <c r="A47" s="111"/>
      <c r="B47" s="351"/>
      <c r="C47" s="352"/>
      <c r="D47" s="352"/>
      <c r="E47" s="353"/>
      <c r="F47" s="111"/>
    </row>
    <row r="48" spans="1:7" s="110" customFormat="1" ht="12" customHeight="1">
      <c r="A48" s="111"/>
      <c r="B48" s="351"/>
      <c r="C48" s="352"/>
      <c r="D48" s="352"/>
      <c r="E48" s="353"/>
      <c r="F48" s="111"/>
    </row>
    <row r="49" spans="1:6" s="110" customFormat="1" ht="12" customHeight="1">
      <c r="A49" s="111"/>
      <c r="B49" s="351"/>
      <c r="C49" s="352"/>
      <c r="D49" s="352"/>
      <c r="E49" s="353"/>
      <c r="F49" s="111"/>
    </row>
    <row r="50" spans="1:6" s="110" customFormat="1" ht="12" customHeight="1">
      <c r="A50" s="111"/>
      <c r="B50" s="354"/>
      <c r="C50" s="355"/>
      <c r="D50" s="355"/>
      <c r="E50" s="356"/>
      <c r="F50" s="111"/>
    </row>
    <row r="51" spans="1:6" s="110" customFormat="1" ht="12" customHeight="1">
      <c r="A51" s="111"/>
      <c r="B51" s="112"/>
      <c r="C51" s="185"/>
      <c r="D51" s="112"/>
      <c r="E51" s="112"/>
      <c r="F51" s="111"/>
    </row>
    <row r="52" spans="1:6" s="110" customFormat="1" ht="12" customHeight="1"/>
    <row r="53" spans="1:6" s="110" customFormat="1" ht="12" customHeight="1"/>
    <row r="54" spans="1:6" s="110" customFormat="1" ht="12" customHeight="1">
      <c r="C54" s="186"/>
    </row>
    <row r="55" spans="1:6" s="110" customFormat="1"/>
    <row r="56" spans="1:6" s="110" customFormat="1"/>
    <row r="57" spans="1:6" s="110" customFormat="1"/>
    <row r="58" spans="1:6" s="110" customFormat="1"/>
    <row r="59" spans="1:6" s="110" customFormat="1"/>
    <row r="60" spans="1:6" s="110" customFormat="1"/>
    <row r="61" spans="1:6" s="110" customFormat="1"/>
    <row r="62" spans="1:6" s="110" customFormat="1"/>
    <row r="63" spans="1:6" s="110" customFormat="1"/>
    <row r="64" spans="1:6" s="110" customFormat="1"/>
    <row r="65" spans="1:6" s="110" customFormat="1"/>
    <row r="66" spans="1:6" s="110" customFormat="1"/>
    <row r="67" spans="1:6" s="110" customFormat="1"/>
    <row r="68" spans="1:6" s="110" customFormat="1"/>
    <row r="69" spans="1:6">
      <c r="A69" s="110"/>
      <c r="B69" s="110"/>
      <c r="C69" s="110"/>
      <c r="D69" s="110"/>
      <c r="E69" s="110"/>
      <c r="F69" s="110"/>
    </row>
  </sheetData>
  <mergeCells count="9">
    <mergeCell ref="B44:E50"/>
    <mergeCell ref="C7:D7"/>
    <mergeCell ref="A3:F3"/>
    <mergeCell ref="B14:C14"/>
    <mergeCell ref="B9:E9"/>
    <mergeCell ref="B10:E10"/>
    <mergeCell ref="B11:E11"/>
    <mergeCell ref="B12:E12"/>
    <mergeCell ref="D14:E14"/>
  </mergeCells>
  <phoneticPr fontId="1"/>
  <hyperlinks>
    <hyperlink ref="D15" location="'シート2-①'!Print_Area" display="シート2" xr:uid="{00000000-0004-0000-0100-000000000000}"/>
    <hyperlink ref="E15" location="'シート3-①'!Print_Area" display="シート3" xr:uid="{00000000-0004-0000-0100-000001000000}"/>
    <hyperlink ref="D16" location="'シート2-②'!Print_Area" display="シート2" xr:uid="{00000000-0004-0000-0100-000002000000}"/>
    <hyperlink ref="B10" location="'1'!A1" display="1．研修記録シート1（目標）" xr:uid="{00000000-0004-0000-0100-000003000000}"/>
    <hyperlink ref="E16" location="'シート3-②'!Print_Area" display="シート3" xr:uid="{00000000-0004-0000-0100-000004000000}"/>
    <hyperlink ref="B10:E10" location="シート1!A1" display="1．研修記録シート1（目標）" xr:uid="{00000000-0004-0000-0100-000005000000}"/>
    <hyperlink ref="D17" location="'シート2-③'!Print_Area" display="シート2" xr:uid="{00000000-0004-0000-0100-000006000000}"/>
    <hyperlink ref="E17" location="'シート3-③'!Print_Area" display="シート3" xr:uid="{00000000-0004-0000-0100-000007000000}"/>
    <hyperlink ref="D18" location="'シート2-④'!Print_Area" display="シート2" xr:uid="{00000000-0004-0000-0100-000008000000}"/>
    <hyperlink ref="D19" location="'シート2-⑤'!Print_Area" display="シート2" xr:uid="{00000000-0004-0000-0100-000009000000}"/>
    <hyperlink ref="D20" location="'シート2-⑥'!Print_Area" display="シート2" xr:uid="{00000000-0004-0000-0100-00000A000000}"/>
    <hyperlink ref="D21" location="'シート2-⑦-1'!Print_Area" display="シート2" xr:uid="{00000000-0004-0000-0100-00000B000000}"/>
    <hyperlink ref="D22" location="'シート2-⑦-2'!Print_Area" display="シート2" xr:uid="{00000000-0004-0000-0100-00000C000000}"/>
    <hyperlink ref="D23" location="'シート2-⑦-3'!Print_Area" display="シート2" xr:uid="{00000000-0004-0000-0100-00000D000000}"/>
    <hyperlink ref="D24" location="'シート2-⑦-4'!Print_Area" display="シート2" xr:uid="{00000000-0004-0000-0100-00000E000000}"/>
    <hyperlink ref="D25" location="'シート2-⑦-5'!Print_Area" display="シート2" xr:uid="{00000000-0004-0000-0100-00000F000000}"/>
    <hyperlink ref="E18" location="'シート3-④'!Print_Area" display="シート3" xr:uid="{00000000-0004-0000-0100-000010000000}"/>
    <hyperlink ref="E19" location="'シート3-⑤'!Print_Area" display="シート3" xr:uid="{00000000-0004-0000-0100-000011000000}"/>
    <hyperlink ref="E20" location="'シート3-⑥'!Print_Area" display="シート3" xr:uid="{00000000-0004-0000-0100-000012000000}"/>
    <hyperlink ref="E21" location="'シート3-⑦-1'!Print_Area" display="シート3" xr:uid="{00000000-0004-0000-0100-000013000000}"/>
    <hyperlink ref="E22" location="'シート3-⑦-2'!Print_Area" display="シート3" xr:uid="{00000000-0004-0000-0100-000014000000}"/>
    <hyperlink ref="E23" location="'シート3-⑦-3'!Print_Area" display="シート3" xr:uid="{00000000-0004-0000-0100-000015000000}"/>
    <hyperlink ref="E24" location="'シート3-⑦-4'!Print_Area" display="シート3" xr:uid="{00000000-0004-0000-0100-000016000000}"/>
    <hyperlink ref="D26" location="'シート2-⑧'!Print_Area" display="シート2" xr:uid="{00000000-0004-0000-0100-000017000000}"/>
    <hyperlink ref="D27" location="'シート2-⑨'!Print_Area" display="シート2" xr:uid="{00000000-0004-0000-0100-000018000000}"/>
    <hyperlink ref="D28" location="'シート2-⑩'!Print_Area" display="シート2" xr:uid="{00000000-0004-0000-0100-000019000000}"/>
    <hyperlink ref="D29" location="'シート2-⑪'!Print_Area" display="シート2" xr:uid="{00000000-0004-0000-0100-00001A000000}"/>
    <hyperlink ref="D30" location="'シート2-⑫'!Print_Area" display="シート2" xr:uid="{00000000-0004-0000-0100-00001B000000}"/>
    <hyperlink ref="D31" location="'シート2-⑬'!Print_Area" display="シート2" xr:uid="{00000000-0004-0000-0100-00001C000000}"/>
    <hyperlink ref="D32" location="'シート2-⑭'!Print_Area" display="シート2" xr:uid="{00000000-0004-0000-0100-00001D000000}"/>
    <hyperlink ref="D33" location="'シート2-⑮-1'!Print_Area" display="シート2" xr:uid="{00000000-0004-0000-0100-00001E000000}"/>
    <hyperlink ref="D34" location="'シート2-⑮-2'!Print_Area" display="シート2" xr:uid="{00000000-0004-0000-0100-00001F000000}"/>
    <hyperlink ref="D35" location="'シート2-⑮-3'!Print_Area" display="シート2" xr:uid="{00000000-0004-0000-0100-000020000000}"/>
    <hyperlink ref="D36" location="'シート2-⑮-4'!Print_Area" display="シート2" xr:uid="{00000000-0004-0000-0100-000021000000}"/>
    <hyperlink ref="D37" location="'シート2-⑮-5'!Print_Area" display="シート2" xr:uid="{00000000-0004-0000-0100-000022000000}"/>
    <hyperlink ref="D38" location="'シート2-⑮-6'!Print_Area" display="シート2" xr:uid="{00000000-0004-0000-0100-000023000000}"/>
    <hyperlink ref="D39" location="'シート2-⑯'!Print_Area" display="シート2" xr:uid="{00000000-0004-0000-0100-000024000000}"/>
    <hyperlink ref="D40" location="'シート2-⑰'!Print_Area" display="シート2" xr:uid="{00000000-0004-0000-0100-000025000000}"/>
    <hyperlink ref="E25" location="'シート3-⑦-5'!Print_Area" display="シート3" xr:uid="{00000000-0004-0000-0100-000026000000}"/>
    <hyperlink ref="E26" location="'シート3-⑧'!Print_Area" display="シート3" xr:uid="{00000000-0004-0000-0100-000027000000}"/>
    <hyperlink ref="E27" location="'シート3-⑨'!Print_Area" display="シート3" xr:uid="{00000000-0004-0000-0100-000028000000}"/>
    <hyperlink ref="E28" location="'シート3-⑩'!Print_Area" display="シート3" xr:uid="{00000000-0004-0000-0100-000029000000}"/>
    <hyperlink ref="E29" location="'シート3-⑪'!Print_Area" display="シート3" xr:uid="{00000000-0004-0000-0100-00002A000000}"/>
    <hyperlink ref="E30" location="'シート3-⑫'!Print_Area" display="シート3" xr:uid="{00000000-0004-0000-0100-00002B000000}"/>
    <hyperlink ref="E31" location="'シート3-⑬'!Print_Area" display="シート3" xr:uid="{00000000-0004-0000-0100-00002C000000}"/>
    <hyperlink ref="E32" location="'シート3-⑭'!Print_Area" display="シート3" xr:uid="{00000000-0004-0000-0100-00002D000000}"/>
    <hyperlink ref="E33" location="'シート3-⑮-1'!Print_Area" display="シート3" xr:uid="{00000000-0004-0000-0100-00002E000000}"/>
    <hyperlink ref="E34" location="'シート3-⑮-2'!Print_Area" display="シート3" xr:uid="{00000000-0004-0000-0100-00002F000000}"/>
    <hyperlink ref="E35" location="'シート3-⑮-3'!Print_Area" display="シート3" xr:uid="{00000000-0004-0000-0100-000030000000}"/>
    <hyperlink ref="E36" location="'シート3-⑮-4'!Print_Area" display="シート3" xr:uid="{00000000-0004-0000-0100-000031000000}"/>
    <hyperlink ref="E37" location="'シート3-⑮-5'!Print_Area" display="シート3" xr:uid="{00000000-0004-0000-0100-000032000000}"/>
    <hyperlink ref="E38" location="'シート3-⑮-6'!Print_Area" display="シート3" xr:uid="{00000000-0004-0000-0100-000033000000}"/>
    <hyperlink ref="E39" location="'シート3-⑯'!Print_Area" display="シート3" xr:uid="{00000000-0004-0000-0100-000034000000}"/>
    <hyperlink ref="E40" location="'シート3-⑰'!Print_Area" display="シート3" xr:uid="{00000000-0004-0000-0100-000035000000}"/>
    <hyperlink ref="C7" r:id="rId1" xr:uid="{00000000-0004-0000-0100-000036000000}"/>
    <hyperlink ref="D41" location="'シート2-⑱'!Print_Area" display="シート2" xr:uid="{00000000-0004-0000-0100-000037000000}"/>
    <hyperlink ref="E41" location="'シート3-⑱'!Print_Area" display="シート3" xr:uid="{00000000-0004-0000-0100-000038000000}"/>
    <hyperlink ref="C7:D7" r:id="rId2" display="jkcm@shigashakyo.jp" xr:uid="{00000000-0004-0000-0100-000039000000}"/>
  </hyperlinks>
  <printOptions horizontalCentered="1"/>
  <pageMargins left="0.39370078740157483" right="0.51181102362204722" top="0.59" bottom="0.70866141732283472" header="0.31496062992125984" footer="0.31496062992125984"/>
  <pageSetup paperSize="9" orientation="portrait"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BB152"/>
  <sheetViews>
    <sheetView showGridLines="0" topLeftCell="A7"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491</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44954</v>
      </c>
      <c r="F10" s="425"/>
      <c r="G10" s="425"/>
      <c r="H10" s="425"/>
      <c r="I10" s="426"/>
      <c r="J10" s="427" t="s">
        <v>27</v>
      </c>
      <c r="K10" s="376"/>
      <c r="L10" s="61">
        <v>1</v>
      </c>
      <c r="M10" s="446">
        <v>0.39583333333333398</v>
      </c>
      <c r="N10" s="447"/>
      <c r="O10" s="447"/>
      <c r="P10" s="448"/>
      <c r="Q10" s="62" t="s">
        <v>1</v>
      </c>
      <c r="R10" s="446">
        <v>0.60416666666666996</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518</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320</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00" t="s">
        <v>321</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322</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310</v>
      </c>
      <c r="C22" s="400" t="s">
        <v>470</v>
      </c>
      <c r="D22" s="401"/>
      <c r="E22" s="401"/>
      <c r="F22" s="401"/>
      <c r="G22" s="401"/>
      <c r="H22" s="401"/>
      <c r="I22" s="401"/>
      <c r="J22" s="401"/>
      <c r="K22" s="401"/>
      <c r="L22" s="401"/>
      <c r="M22" s="401"/>
      <c r="N22" s="401"/>
      <c r="O22" s="401"/>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c r="B23" s="72" t="s">
        <v>311</v>
      </c>
      <c r="C23" s="491" t="s">
        <v>467</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row>
    <row r="24" spans="1:54" s="30" customFormat="1" ht="41.25" customHeight="1">
      <c r="B24" s="72" t="s">
        <v>312</v>
      </c>
      <c r="C24" s="400" t="s">
        <v>468</v>
      </c>
      <c r="D24" s="401"/>
      <c r="E24" s="401"/>
      <c r="F24" s="401"/>
      <c r="G24" s="401"/>
      <c r="H24" s="401"/>
      <c r="I24" s="401"/>
      <c r="J24" s="401"/>
      <c r="K24" s="401"/>
      <c r="L24" s="401"/>
      <c r="M24" s="401"/>
      <c r="N24" s="401"/>
      <c r="O24" s="401"/>
      <c r="P24" s="609"/>
      <c r="Q24" s="610"/>
      <c r="R24" s="611"/>
      <c r="S24" s="418"/>
      <c r="T24" s="419"/>
      <c r="U24" s="421"/>
      <c r="V24" s="445"/>
      <c r="W24" s="445"/>
      <c r="X24" s="445"/>
      <c r="Y24" s="416"/>
      <c r="Z24" s="416"/>
      <c r="AA24" s="416"/>
      <c r="AB24" s="416"/>
      <c r="AC24" s="417"/>
      <c r="AF24" s="56"/>
      <c r="AG24" s="74">
        <v>0.35069444444444497</v>
      </c>
      <c r="AH24" s="56"/>
      <c r="AI24" s="56"/>
      <c r="AJ24" s="56"/>
      <c r="AK24" s="56"/>
      <c r="AL24" s="56"/>
      <c r="AM24" s="56"/>
      <c r="AN24" s="56"/>
    </row>
    <row r="25" spans="1:54" s="30" customFormat="1" ht="41.25" customHeight="1">
      <c r="B25" s="72" t="s">
        <v>313</v>
      </c>
      <c r="C25" s="491" t="s">
        <v>469</v>
      </c>
      <c r="D25" s="492"/>
      <c r="E25" s="492"/>
      <c r="F25" s="492"/>
      <c r="G25" s="492"/>
      <c r="H25" s="492"/>
      <c r="I25" s="492"/>
      <c r="J25" s="492"/>
      <c r="K25" s="492"/>
      <c r="L25" s="492"/>
      <c r="M25" s="492"/>
      <c r="N25" s="492"/>
      <c r="O25" s="492"/>
      <c r="P25" s="609"/>
      <c r="Q25" s="610"/>
      <c r="R25" s="611"/>
      <c r="S25" s="418"/>
      <c r="T25" s="419"/>
      <c r="U25" s="421"/>
      <c r="V25" s="445"/>
      <c r="W25" s="445"/>
      <c r="X25" s="445"/>
      <c r="Y25" s="416"/>
      <c r="Z25" s="416"/>
      <c r="AA25" s="416"/>
      <c r="AB25" s="416"/>
      <c r="AC25" s="417"/>
      <c r="AF25" s="56"/>
      <c r="AG25" s="74">
        <v>0.35416666666666669</v>
      </c>
      <c r="AH25" s="56"/>
      <c r="AI25" s="56"/>
      <c r="AJ25" s="56"/>
      <c r="AK25" s="56"/>
      <c r="AL25" s="56"/>
      <c r="AM25" s="56"/>
      <c r="AN25" s="56"/>
    </row>
    <row r="26" spans="1:54" s="30" customFormat="1" ht="41.25" customHeight="1">
      <c r="B26" s="72" t="s">
        <v>314</v>
      </c>
      <c r="C26" s="400" t="s">
        <v>471</v>
      </c>
      <c r="D26" s="401"/>
      <c r="E26" s="401"/>
      <c r="F26" s="401"/>
      <c r="G26" s="401"/>
      <c r="H26" s="401"/>
      <c r="I26" s="401"/>
      <c r="J26" s="401"/>
      <c r="K26" s="401"/>
      <c r="L26" s="401"/>
      <c r="M26" s="401"/>
      <c r="N26" s="401"/>
      <c r="O26" s="401"/>
      <c r="P26" s="609"/>
      <c r="Q26" s="610"/>
      <c r="R26" s="611"/>
      <c r="S26" s="418"/>
      <c r="T26" s="419"/>
      <c r="U26" s="421"/>
      <c r="V26" s="445"/>
      <c r="W26" s="445"/>
      <c r="X26" s="445"/>
      <c r="Y26" s="416"/>
      <c r="Z26" s="416"/>
      <c r="AA26" s="416"/>
      <c r="AB26" s="416"/>
      <c r="AC26" s="417"/>
      <c r="AF26" s="56"/>
      <c r="AG26" s="74">
        <v>0.35763888888888901</v>
      </c>
      <c r="AH26" s="56"/>
      <c r="AI26" s="56"/>
      <c r="AJ26" s="56"/>
      <c r="AK26" s="56"/>
      <c r="AL26" s="56"/>
      <c r="AM26" s="56"/>
      <c r="AN26" s="56"/>
    </row>
    <row r="27" spans="1:54" s="30" customFormat="1" ht="41.25" customHeight="1" thickBot="1">
      <c r="B27" s="72" t="s">
        <v>315</v>
      </c>
      <c r="C27" s="491" t="s">
        <v>472</v>
      </c>
      <c r="D27" s="492"/>
      <c r="E27" s="492"/>
      <c r="F27" s="492"/>
      <c r="G27" s="492"/>
      <c r="H27" s="492"/>
      <c r="I27" s="492"/>
      <c r="J27" s="492"/>
      <c r="K27" s="492"/>
      <c r="L27" s="492"/>
      <c r="M27" s="492"/>
      <c r="N27" s="492"/>
      <c r="O27" s="492"/>
      <c r="P27" s="615"/>
      <c r="Q27" s="559"/>
      <c r="R27" s="560"/>
      <c r="S27" s="572"/>
      <c r="T27" s="570"/>
      <c r="U27" s="570"/>
      <c r="V27" s="582"/>
      <c r="W27" s="582"/>
      <c r="X27" s="582"/>
      <c r="Y27" s="580"/>
      <c r="Z27" s="580"/>
      <c r="AA27" s="580"/>
      <c r="AB27" s="580"/>
      <c r="AC27" s="581"/>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22" customFormat="1" ht="15.75" customHeight="1">
      <c r="A32"/>
      <c r="B32" s="89"/>
      <c r="C32" s="30"/>
      <c r="D32" s="30"/>
      <c r="E32" s="30"/>
      <c r="F32" s="30"/>
      <c r="G32" s="30"/>
      <c r="H32" s="30"/>
      <c r="I32" s="30"/>
      <c r="J32" s="30"/>
      <c r="K32" s="30"/>
      <c r="L32" s="30"/>
      <c r="M32" s="56"/>
      <c r="N32" s="56"/>
      <c r="O32" s="56"/>
      <c r="P32" s="30"/>
      <c r="Q32" s="30"/>
      <c r="R32" s="30"/>
      <c r="S32" s="30"/>
      <c r="T32" s="30"/>
      <c r="U32" s="30"/>
      <c r="V32" s="30"/>
      <c r="W32" s="30"/>
      <c r="X32" s="30"/>
      <c r="Y32" s="30"/>
      <c r="Z32" s="30"/>
      <c r="AA32" s="30"/>
      <c r="AB32" s="30"/>
      <c r="AC32" s="30"/>
      <c r="AD32"/>
      <c r="AE32"/>
      <c r="AF32" s="56"/>
      <c r="AG32" s="74">
        <v>0.37847222222222299</v>
      </c>
      <c r="AH32" s="56"/>
      <c r="AI32" s="56"/>
      <c r="AJ32" s="56"/>
      <c r="AK32" s="56"/>
      <c r="AL32" s="56"/>
      <c r="AM32" s="56"/>
      <c r="AN32" s="56"/>
      <c r="AO32"/>
      <c r="AP32"/>
      <c r="AQ32"/>
      <c r="AR32"/>
    </row>
    <row r="33" spans="1:44" s="22" customFormat="1" ht="15.75" customHeight="1">
      <c r="A33"/>
      <c r="B33" s="89"/>
      <c r="C33" s="30"/>
      <c r="D33" s="30"/>
      <c r="E33" s="30"/>
      <c r="F33" s="30"/>
      <c r="G33" s="30"/>
      <c r="H33" s="30"/>
      <c r="I33" s="30"/>
      <c r="J33" s="30"/>
      <c r="K33" s="30"/>
      <c r="L33" s="30"/>
      <c r="M33" s="56"/>
      <c r="N33" s="56"/>
      <c r="O33" s="56"/>
      <c r="P33" s="30"/>
      <c r="Q33" s="30"/>
      <c r="R33" s="30"/>
      <c r="S33" s="30"/>
      <c r="T33" s="30"/>
      <c r="U33" s="30"/>
      <c r="V33" s="30"/>
      <c r="W33" s="30"/>
      <c r="X33" s="30"/>
      <c r="Y33" s="30"/>
      <c r="Z33" s="30"/>
      <c r="AA33" s="30"/>
      <c r="AB33" s="30"/>
      <c r="AC33" s="30"/>
      <c r="AD33"/>
      <c r="AE33"/>
      <c r="AF33" s="56"/>
      <c r="AG33" s="74">
        <v>0.38194444444444497</v>
      </c>
      <c r="AH33" s="56"/>
      <c r="AI33" s="56"/>
      <c r="AJ33" s="56"/>
      <c r="AK33" s="56"/>
      <c r="AL33" s="56"/>
      <c r="AM33" s="56"/>
      <c r="AN33" s="56"/>
      <c r="AO33"/>
      <c r="AP33"/>
      <c r="AQ33"/>
      <c r="AR33"/>
    </row>
    <row r="34" spans="1:44" s="22" customFormat="1" ht="15.75" customHeight="1">
      <c r="A34"/>
      <c r="B34" s="4"/>
      <c r="C34" s="30"/>
      <c r="D34" s="30"/>
      <c r="E34" s="30"/>
      <c r="F34" s="30"/>
      <c r="G34" s="30"/>
      <c r="H34" s="30"/>
      <c r="I34" s="30"/>
      <c r="J34" s="30"/>
      <c r="K34" s="30"/>
      <c r="L34" s="30"/>
      <c r="M34" s="56"/>
      <c r="N34" s="56"/>
      <c r="O34" s="56"/>
      <c r="P34"/>
      <c r="Q34"/>
      <c r="R34"/>
      <c r="S34"/>
      <c r="T34"/>
      <c r="U34"/>
      <c r="V34"/>
      <c r="W34"/>
      <c r="X34"/>
      <c r="Y34"/>
      <c r="Z34"/>
      <c r="AA34"/>
      <c r="AB34"/>
      <c r="AC34"/>
      <c r="AD34"/>
      <c r="AE34"/>
      <c r="AF34" s="56"/>
      <c r="AG34" s="74">
        <v>0.38541666666666702</v>
      </c>
      <c r="AH34" s="56"/>
      <c r="AI34" s="56"/>
      <c r="AJ34" s="56"/>
      <c r="AK34" s="56"/>
      <c r="AL34" s="56"/>
      <c r="AM34" s="56"/>
      <c r="AN34" s="56"/>
      <c r="AO34"/>
      <c r="AP34"/>
      <c r="AQ34"/>
      <c r="AR34"/>
    </row>
    <row r="35" spans="1:44" s="22" customFormat="1" ht="15.75" customHeight="1">
      <c r="A35"/>
      <c r="B35" s="4"/>
      <c r="C35" s="30"/>
      <c r="D35" s="30"/>
      <c r="E35" s="30"/>
      <c r="F35" s="30"/>
      <c r="G35" s="30"/>
      <c r="H35" s="30"/>
      <c r="I35" s="30"/>
      <c r="J35" s="30"/>
      <c r="K35" s="30"/>
      <c r="L35" s="30"/>
      <c r="M35" s="56"/>
      <c r="N35" s="56"/>
      <c r="O35" s="56"/>
      <c r="P35"/>
      <c r="Q35"/>
      <c r="R35"/>
      <c r="S35"/>
      <c r="T35"/>
      <c r="U35"/>
      <c r="V35"/>
      <c r="W35"/>
      <c r="X35"/>
      <c r="Y35"/>
      <c r="Z35"/>
      <c r="AA35"/>
      <c r="AB35"/>
      <c r="AC35"/>
      <c r="AD35"/>
      <c r="AE35"/>
      <c r="AG35" s="74">
        <v>0.38888888888889001</v>
      </c>
      <c r="AO35"/>
      <c r="AP35"/>
      <c r="AQ35"/>
      <c r="AR35"/>
    </row>
    <row r="36" spans="1:44" s="22" customFormat="1" ht="15.75" customHeight="1">
      <c r="A36"/>
      <c r="B36" s="4"/>
      <c r="C36" s="30"/>
      <c r="D36" s="30"/>
      <c r="E36" s="30"/>
      <c r="F36" s="30"/>
      <c r="G36" s="30"/>
      <c r="H36" s="30"/>
      <c r="I36" s="30"/>
      <c r="J36" s="30"/>
      <c r="K36" s="30"/>
      <c r="L36" s="30"/>
      <c r="M36" s="56"/>
      <c r="N36" s="56"/>
      <c r="O36" s="56"/>
      <c r="P36"/>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c r="D39"/>
      <c r="E39"/>
      <c r="F39"/>
      <c r="G39"/>
      <c r="H39"/>
      <c r="I39"/>
      <c r="J39"/>
      <c r="K39"/>
      <c r="L39"/>
      <c r="M39"/>
      <c r="N39"/>
      <c r="O39"/>
      <c r="P39"/>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7.25">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7.25">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c r="AG143" s="74">
        <v>0.76388888888889395</v>
      </c>
    </row>
    <row r="144" spans="1:33">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C23:O23"/>
    <mergeCell ref="P23:R23"/>
    <mergeCell ref="S23:U23"/>
    <mergeCell ref="V23:X23"/>
    <mergeCell ref="Y23:AC23"/>
    <mergeCell ref="P21:R21"/>
    <mergeCell ref="S21:U21"/>
    <mergeCell ref="V21:X21"/>
    <mergeCell ref="Y21:AC21"/>
    <mergeCell ref="C22:O22"/>
    <mergeCell ref="P22:R22"/>
    <mergeCell ref="S22:U22"/>
    <mergeCell ref="V22:X22"/>
    <mergeCell ref="Y22:AC22"/>
    <mergeCell ref="P25:R25"/>
    <mergeCell ref="S25:U25"/>
    <mergeCell ref="V25:X25"/>
    <mergeCell ref="Y25:AC25"/>
    <mergeCell ref="C20:O20"/>
    <mergeCell ref="P20:R20"/>
    <mergeCell ref="S20:U20"/>
    <mergeCell ref="V20:X20"/>
    <mergeCell ref="Y20:AC20"/>
    <mergeCell ref="C21:O21"/>
    <mergeCell ref="C24:O24"/>
    <mergeCell ref="P24:R24"/>
    <mergeCell ref="S24:U24"/>
    <mergeCell ref="V24:X24"/>
    <mergeCell ref="Y24:AC24"/>
    <mergeCell ref="C25:O25"/>
    <mergeCell ref="P28:R28"/>
    <mergeCell ref="S28:U28"/>
    <mergeCell ref="V28:X28"/>
    <mergeCell ref="Y28:AC28"/>
    <mergeCell ref="C26:O26"/>
    <mergeCell ref="P26:R26"/>
    <mergeCell ref="S26:U26"/>
    <mergeCell ref="V26:X26"/>
    <mergeCell ref="Y26:AC26"/>
    <mergeCell ref="C27:O27"/>
    <mergeCell ref="P27:R27"/>
    <mergeCell ref="S27:U27"/>
    <mergeCell ref="V27:X27"/>
    <mergeCell ref="Y27:AC27"/>
    <mergeCell ref="C19:O19"/>
    <mergeCell ref="P19:R19"/>
    <mergeCell ref="S19:U19"/>
    <mergeCell ref="V19:X19"/>
    <mergeCell ref="Y19:AC19"/>
    <mergeCell ref="B18:O18"/>
    <mergeCell ref="P18:R18"/>
    <mergeCell ref="S18:U18"/>
    <mergeCell ref="V18:X18"/>
    <mergeCell ref="Y18:AC18"/>
    <mergeCell ref="V13:X14"/>
    <mergeCell ref="Y13:AC14"/>
    <mergeCell ref="E14:U14"/>
    <mergeCell ref="B16:O17"/>
    <mergeCell ref="P16:R17"/>
    <mergeCell ref="S16:U17"/>
    <mergeCell ref="V16:X17"/>
    <mergeCell ref="E11:I11"/>
    <mergeCell ref="M11:P11"/>
    <mergeCell ref="R11:U11"/>
    <mergeCell ref="B30:AC30"/>
    <mergeCell ref="B31:AC31"/>
    <mergeCell ref="C28:O28"/>
    <mergeCell ref="B10:C11"/>
    <mergeCell ref="E10:I10"/>
    <mergeCell ref="J10:K11"/>
    <mergeCell ref="M10:P10"/>
    <mergeCell ref="R10:U10"/>
    <mergeCell ref="V10:X11"/>
    <mergeCell ref="Y10:AC11"/>
    <mergeCell ref="Y16:AC17"/>
    <mergeCell ref="B13:C14"/>
    <mergeCell ref="E13:U13"/>
    <mergeCell ref="B3:AC3"/>
    <mergeCell ref="B6:C6"/>
    <mergeCell ref="D6:AC6"/>
    <mergeCell ref="B7:C7"/>
    <mergeCell ref="D7:AC7"/>
  </mergeCells>
  <phoneticPr fontId="9"/>
  <dataValidations count="2">
    <dataValidation type="list" allowBlank="1" showInputMessage="1" showErrorMessage="1" sqref="M10 M11:P11 R10 R11:U11" xr:uid="{00000000-0002-0000-1300-000000000000}">
      <formula1>$AG$17:$AG$142</formula1>
    </dataValidation>
    <dataValidation type="list" allowBlank="1" showInputMessage="1" showErrorMessage="1" sqref="P28 S28 V28 P19:X27" xr:uid="{00000000-0002-0000-13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7"/>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'シート2-⑦-3'!D7:AC7</f>
        <v>⑦-3ケアマネジメントに必要な基礎知識及び技術「居宅サービス計画等の作成」　</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IF(ISBLANK('シート2-⑦-3'!E10),"",'シート2-⑦-3'!E10)</f>
        <v>44954</v>
      </c>
      <c r="F10" s="503"/>
      <c r="G10" s="503"/>
      <c r="H10" s="503"/>
      <c r="I10" s="504"/>
      <c r="J10" s="427" t="s">
        <v>27</v>
      </c>
      <c r="K10" s="376"/>
      <c r="L10" s="61">
        <v>1</v>
      </c>
      <c r="M10" s="505">
        <f>IF(ISBLANK('シート2-⑦-3'!M10),"",'シート2-⑦-3'!M10)</f>
        <v>0.39583333333333398</v>
      </c>
      <c r="N10" s="506"/>
      <c r="O10" s="506"/>
      <c r="P10" s="507"/>
      <c r="Q10" s="62" t="s">
        <v>1</v>
      </c>
      <c r="R10" s="505">
        <f>IF(ISBLANK('シート2-⑦-3'!R10),"",'シート2-⑦-3'!R10)</f>
        <v>0.60416666666666996</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IF(ISBLANK('シート2-⑦-3'!E11),"",'シート2-⑦-3'!E11)</f>
        <v/>
      </c>
      <c r="F11" s="519"/>
      <c r="G11" s="519"/>
      <c r="H11" s="519"/>
      <c r="I11" s="520"/>
      <c r="J11" s="427"/>
      <c r="K11" s="376"/>
      <c r="L11" s="61">
        <v>2</v>
      </c>
      <c r="M11" s="521" t="str">
        <f>IF(ISBLANK('シート2-⑦-3'!M11),"",'シート2-⑦-3'!M11)</f>
        <v/>
      </c>
      <c r="N11" s="522"/>
      <c r="O11" s="522"/>
      <c r="P11" s="523"/>
      <c r="Q11" s="62" t="s">
        <v>1</v>
      </c>
      <c r="R11" s="521" t="str">
        <f>IF(ISBLANK('シート2-⑦-3'!R11),"",'シート2-⑦-3'!R11)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IF(ISBLANK('シート2-⑦-3'!E13),"",'シート2-⑦-3'!E13)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IF(ISBLANK('シート2-⑦-3'!E14),"",'シート2-⑦-3'!E14)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5"/>
  <dimension ref="A1:BB152"/>
  <sheetViews>
    <sheetView showGridLines="0" topLeftCell="A4" zoomScaleNormal="100" workbookViewId="0">
      <selection activeCell="AU14" sqref="AU14:AV1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625" t="s">
        <v>492</v>
      </c>
      <c r="E7" s="626"/>
      <c r="F7" s="626"/>
      <c r="G7" s="626"/>
      <c r="H7" s="626"/>
      <c r="I7" s="626"/>
      <c r="J7" s="626"/>
      <c r="K7" s="626"/>
      <c r="L7" s="626"/>
      <c r="M7" s="626"/>
      <c r="N7" s="626"/>
      <c r="O7" s="626"/>
      <c r="P7" s="626"/>
      <c r="Q7" s="626"/>
      <c r="R7" s="626"/>
      <c r="S7" s="626"/>
      <c r="T7" s="626"/>
      <c r="U7" s="626"/>
      <c r="V7" s="626"/>
      <c r="W7" s="626"/>
      <c r="X7" s="626"/>
      <c r="Y7" s="626"/>
      <c r="Z7" s="626"/>
      <c r="AA7" s="626"/>
      <c r="AB7" s="626"/>
      <c r="AC7" s="627"/>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44954</v>
      </c>
      <c r="F10" s="425"/>
      <c r="G10" s="425"/>
      <c r="H10" s="425"/>
      <c r="I10" s="426"/>
      <c r="J10" s="427" t="s">
        <v>27</v>
      </c>
      <c r="K10" s="376"/>
      <c r="L10" s="61">
        <v>1</v>
      </c>
      <c r="M10" s="446">
        <v>0.61111111111111405</v>
      </c>
      <c r="N10" s="447"/>
      <c r="O10" s="447"/>
      <c r="P10" s="448"/>
      <c r="Q10" s="62" t="s">
        <v>1</v>
      </c>
      <c r="R10" s="446">
        <v>0.69444444444444897</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v>44955</v>
      </c>
      <c r="F11" s="433"/>
      <c r="G11" s="433"/>
      <c r="H11" s="433"/>
      <c r="I11" s="434"/>
      <c r="J11" s="427"/>
      <c r="K11" s="376"/>
      <c r="L11" s="61">
        <v>2</v>
      </c>
      <c r="M11" s="449">
        <v>0.375</v>
      </c>
      <c r="N11" s="450"/>
      <c r="O11" s="450"/>
      <c r="P11" s="451"/>
      <c r="Q11" s="62" t="s">
        <v>1</v>
      </c>
      <c r="R11" s="449">
        <v>0.45833333333333498</v>
      </c>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518</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324</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323</v>
      </c>
      <c r="C20" s="400" t="s">
        <v>325</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326</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328</v>
      </c>
      <c r="C22" s="400" t="s">
        <v>327</v>
      </c>
      <c r="D22" s="401"/>
      <c r="E22" s="401"/>
      <c r="F22" s="401"/>
      <c r="G22" s="401"/>
      <c r="H22" s="401"/>
      <c r="I22" s="401"/>
      <c r="J22" s="401"/>
      <c r="K22" s="401"/>
      <c r="L22" s="401"/>
      <c r="M22" s="401"/>
      <c r="N22" s="401"/>
      <c r="O22" s="401"/>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c r="B23" s="72" t="s">
        <v>311</v>
      </c>
      <c r="C23" s="491" t="s">
        <v>329</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row>
    <row r="24" spans="1:54" s="30" customFormat="1" ht="41.25" customHeight="1">
      <c r="B24" s="72" t="s">
        <v>312</v>
      </c>
      <c r="C24" s="400" t="s">
        <v>330</v>
      </c>
      <c r="D24" s="401"/>
      <c r="E24" s="401"/>
      <c r="F24" s="401"/>
      <c r="G24" s="401"/>
      <c r="H24" s="401"/>
      <c r="I24" s="401"/>
      <c r="J24" s="401"/>
      <c r="K24" s="401"/>
      <c r="L24" s="401"/>
      <c r="M24" s="401"/>
      <c r="N24" s="401"/>
      <c r="O24" s="401"/>
      <c r="P24" s="609"/>
      <c r="Q24" s="610"/>
      <c r="R24" s="611"/>
      <c r="S24" s="418"/>
      <c r="T24" s="419"/>
      <c r="U24" s="421"/>
      <c r="V24" s="445"/>
      <c r="W24" s="445"/>
      <c r="X24" s="445"/>
      <c r="Y24" s="416"/>
      <c r="Z24" s="416"/>
      <c r="AA24" s="416"/>
      <c r="AB24" s="416"/>
      <c r="AC24" s="417"/>
      <c r="AF24" s="56"/>
      <c r="AG24" s="74">
        <v>0.35069444444444497</v>
      </c>
      <c r="AH24" s="56"/>
      <c r="AI24" s="56"/>
      <c r="AJ24" s="56"/>
      <c r="AK24" s="56"/>
      <c r="AL24" s="56"/>
      <c r="AM24" s="56"/>
      <c r="AN24" s="56"/>
    </row>
    <row r="25" spans="1:54" s="30" customFormat="1" ht="41.25" customHeight="1">
      <c r="B25" s="72" t="s">
        <v>313</v>
      </c>
      <c r="C25" s="491" t="s">
        <v>473</v>
      </c>
      <c r="D25" s="628"/>
      <c r="E25" s="628"/>
      <c r="F25" s="628"/>
      <c r="G25" s="628"/>
      <c r="H25" s="628"/>
      <c r="I25" s="628"/>
      <c r="J25" s="628"/>
      <c r="K25" s="628"/>
      <c r="L25" s="628"/>
      <c r="M25" s="628"/>
      <c r="N25" s="628"/>
      <c r="O25" s="629"/>
      <c r="P25" s="609"/>
      <c r="Q25" s="610"/>
      <c r="R25" s="611"/>
      <c r="S25" s="418"/>
      <c r="T25" s="419"/>
      <c r="U25" s="421"/>
      <c r="V25" s="445"/>
      <c r="W25" s="445"/>
      <c r="X25" s="445"/>
      <c r="Y25" s="416"/>
      <c r="Z25" s="416"/>
      <c r="AA25" s="416"/>
      <c r="AB25" s="416"/>
      <c r="AC25" s="417"/>
      <c r="AF25" s="56"/>
      <c r="AG25" s="74">
        <v>0.35416666666666669</v>
      </c>
      <c r="AH25" s="56"/>
      <c r="AI25" s="56"/>
      <c r="AJ25" s="56"/>
      <c r="AK25" s="56"/>
      <c r="AL25" s="56"/>
      <c r="AM25" s="56"/>
      <c r="AN25" s="56"/>
    </row>
    <row r="26" spans="1:54" s="30" customFormat="1" ht="41.25" customHeight="1" thickBot="1">
      <c r="B26" s="72" t="s">
        <v>314</v>
      </c>
      <c r="C26" s="491" t="s">
        <v>331</v>
      </c>
      <c r="D26" s="492"/>
      <c r="E26" s="492"/>
      <c r="F26" s="492"/>
      <c r="G26" s="492"/>
      <c r="H26" s="492"/>
      <c r="I26" s="492"/>
      <c r="J26" s="492"/>
      <c r="K26" s="492"/>
      <c r="L26" s="492"/>
      <c r="M26" s="492"/>
      <c r="N26" s="492"/>
      <c r="O26" s="492"/>
      <c r="P26" s="615"/>
      <c r="Q26" s="559"/>
      <c r="R26" s="560"/>
      <c r="S26" s="572"/>
      <c r="T26" s="570"/>
      <c r="U26" s="570"/>
      <c r="V26" s="582"/>
      <c r="W26" s="582"/>
      <c r="X26" s="582"/>
      <c r="Y26" s="580"/>
      <c r="Z26" s="580"/>
      <c r="AA26" s="580"/>
      <c r="AB26" s="580"/>
      <c r="AC26" s="581"/>
      <c r="AF26" s="56"/>
      <c r="AG26" s="74">
        <v>0.35763888888888901</v>
      </c>
      <c r="AH26" s="56"/>
      <c r="AI26" s="56"/>
      <c r="AJ26" s="56"/>
      <c r="AK26" s="56"/>
      <c r="AL26" s="56"/>
      <c r="AM26" s="56"/>
      <c r="AN26" s="56"/>
    </row>
    <row r="27" spans="1:54" s="30" customFormat="1" ht="41.25" customHeight="1">
      <c r="B27" s="88"/>
      <c r="C27" s="595"/>
      <c r="D27" s="596"/>
      <c r="E27" s="596"/>
      <c r="F27" s="596"/>
      <c r="G27" s="596"/>
      <c r="H27" s="596"/>
      <c r="I27" s="596"/>
      <c r="J27" s="596"/>
      <c r="K27" s="596"/>
      <c r="L27" s="596"/>
      <c r="M27" s="596"/>
      <c r="N27" s="596"/>
      <c r="O27" s="597"/>
      <c r="P27" s="591"/>
      <c r="Q27" s="591"/>
      <c r="R27" s="591"/>
      <c r="S27" s="592"/>
      <c r="T27" s="593"/>
      <c r="U27" s="593"/>
      <c r="V27" s="586"/>
      <c r="W27" s="587"/>
      <c r="X27" s="587"/>
      <c r="Y27" s="584"/>
      <c r="Z27" s="584"/>
      <c r="AA27" s="584"/>
      <c r="AB27" s="584"/>
      <c r="AC27" s="584"/>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22" customFormat="1" ht="15.75" customHeight="1">
      <c r="A32"/>
      <c r="B32" s="89"/>
      <c r="C32" s="30"/>
      <c r="D32" s="30"/>
      <c r="E32" s="30"/>
      <c r="F32" s="30"/>
      <c r="G32" s="30"/>
      <c r="H32" s="30"/>
      <c r="I32" s="30"/>
      <c r="J32" s="30"/>
      <c r="K32" s="30"/>
      <c r="L32" s="30"/>
      <c r="M32" s="56"/>
      <c r="N32" s="56"/>
      <c r="O32" s="56"/>
      <c r="P32" s="30"/>
      <c r="Q32" s="30"/>
      <c r="R32" s="30"/>
      <c r="S32" s="30"/>
      <c r="T32" s="30"/>
      <c r="U32" s="30"/>
      <c r="V32" s="30"/>
      <c r="W32" s="30"/>
      <c r="X32" s="30"/>
      <c r="Y32" s="30"/>
      <c r="Z32" s="30"/>
      <c r="AA32" s="30"/>
      <c r="AB32" s="30"/>
      <c r="AC32" s="30"/>
      <c r="AD32"/>
      <c r="AE32"/>
      <c r="AF32" s="56"/>
      <c r="AG32" s="74">
        <v>0.37847222222222299</v>
      </c>
      <c r="AH32" s="56"/>
      <c r="AI32" s="56"/>
      <c r="AJ32" s="56"/>
      <c r="AK32" s="56"/>
      <c r="AL32" s="56"/>
      <c r="AM32" s="56"/>
      <c r="AN32" s="56"/>
      <c r="AO32"/>
      <c r="AP32"/>
      <c r="AQ32"/>
      <c r="AR32"/>
    </row>
    <row r="33" spans="1:44" s="22" customFormat="1" ht="15.75" customHeight="1">
      <c r="A33"/>
      <c r="B33" s="89"/>
      <c r="C33" s="30"/>
      <c r="D33" s="30"/>
      <c r="E33" s="30"/>
      <c r="F33" s="30"/>
      <c r="G33" s="30"/>
      <c r="H33" s="30"/>
      <c r="I33" s="30"/>
      <c r="J33" s="30"/>
      <c r="K33" s="30"/>
      <c r="L33" s="30"/>
      <c r="M33" s="56"/>
      <c r="N33" s="56"/>
      <c r="O33" s="56"/>
      <c r="P33" s="30"/>
      <c r="Q33" s="30"/>
      <c r="R33" s="30"/>
      <c r="S33" s="30"/>
      <c r="T33" s="30"/>
      <c r="U33" s="30"/>
      <c r="V33" s="30"/>
      <c r="W33" s="30"/>
      <c r="X33" s="30"/>
      <c r="Y33" s="30"/>
      <c r="Z33" s="30"/>
      <c r="AA33" s="30"/>
      <c r="AB33" s="30"/>
      <c r="AC33" s="30"/>
      <c r="AD33"/>
      <c r="AE33"/>
      <c r="AF33" s="56"/>
      <c r="AG33" s="74">
        <v>0.38194444444444497</v>
      </c>
      <c r="AH33" s="56"/>
      <c r="AI33" s="56"/>
      <c r="AJ33" s="56"/>
      <c r="AK33" s="56"/>
      <c r="AL33" s="56"/>
      <c r="AM33" s="56"/>
      <c r="AN33" s="56"/>
      <c r="AO33"/>
      <c r="AP33"/>
      <c r="AQ33"/>
      <c r="AR33"/>
    </row>
    <row r="34" spans="1:44" s="22" customFormat="1" ht="15.75" customHeight="1">
      <c r="A34"/>
      <c r="B34" s="89"/>
      <c r="C34" s="30"/>
      <c r="D34" s="30"/>
      <c r="E34" s="30"/>
      <c r="F34" s="30"/>
      <c r="G34" s="30"/>
      <c r="H34" s="30"/>
      <c r="I34" s="30"/>
      <c r="J34" s="30"/>
      <c r="K34" s="30"/>
      <c r="L34" s="30"/>
      <c r="M34" s="56"/>
      <c r="N34" s="56"/>
      <c r="O34" s="56"/>
      <c r="P34" s="30"/>
      <c r="Q34" s="30"/>
      <c r="R34" s="30"/>
      <c r="S34" s="30"/>
      <c r="T34" s="30"/>
      <c r="U34" s="30"/>
      <c r="V34" s="30"/>
      <c r="W34" s="30"/>
      <c r="X34" s="30"/>
      <c r="Y34" s="30"/>
      <c r="Z34" s="30"/>
      <c r="AA34" s="30"/>
      <c r="AB34" s="30"/>
      <c r="AC34" s="30"/>
      <c r="AD34"/>
      <c r="AE34"/>
      <c r="AF34" s="56"/>
      <c r="AG34" s="74">
        <v>0.38541666666666702</v>
      </c>
      <c r="AH34" s="56"/>
      <c r="AI34" s="56"/>
      <c r="AJ34" s="56"/>
      <c r="AK34" s="56"/>
      <c r="AL34" s="56"/>
      <c r="AM34" s="56"/>
      <c r="AN34" s="56"/>
      <c r="AO34"/>
      <c r="AP34"/>
      <c r="AQ34"/>
      <c r="AR34"/>
    </row>
    <row r="35" spans="1:44" s="22" customFormat="1" ht="15.75" customHeight="1">
      <c r="A35"/>
      <c r="B35" s="4"/>
      <c r="C35" s="30"/>
      <c r="D35" s="30"/>
      <c r="E35" s="30"/>
      <c r="F35" s="30"/>
      <c r="G35" s="30"/>
      <c r="H35" s="30"/>
      <c r="I35" s="30"/>
      <c r="J35" s="30"/>
      <c r="K35" s="30"/>
      <c r="L35" s="30"/>
      <c r="M35" s="56"/>
      <c r="N35" s="56"/>
      <c r="O35" s="56"/>
      <c r="P35"/>
      <c r="Q35"/>
      <c r="R35"/>
      <c r="S35"/>
      <c r="T35"/>
      <c r="U35"/>
      <c r="V35"/>
      <c r="W35"/>
      <c r="X35"/>
      <c r="Y35"/>
      <c r="Z35"/>
      <c r="AA35"/>
      <c r="AB35"/>
      <c r="AC35"/>
      <c r="AD35"/>
      <c r="AE35"/>
      <c r="AG35" s="74">
        <v>0.38888888888889001</v>
      </c>
      <c r="AO35"/>
      <c r="AP35"/>
      <c r="AQ35"/>
      <c r="AR35"/>
    </row>
    <row r="36" spans="1:44" s="22" customFormat="1" ht="15.75" customHeight="1">
      <c r="A36"/>
      <c r="B36" s="4"/>
      <c r="C36" s="30"/>
      <c r="D36" s="30"/>
      <c r="E36" s="30"/>
      <c r="F36" s="30"/>
      <c r="G36" s="30"/>
      <c r="H36" s="30"/>
      <c r="I36" s="30"/>
      <c r="J36" s="30"/>
      <c r="K36" s="30"/>
      <c r="L36" s="30"/>
      <c r="M36" s="56"/>
      <c r="N36" s="56"/>
      <c r="O36" s="56"/>
      <c r="P36"/>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s="30"/>
      <c r="D39" s="30"/>
      <c r="E39" s="30"/>
      <c r="F39" s="30"/>
      <c r="G39" s="30"/>
      <c r="H39" s="30"/>
      <c r="I39" s="30"/>
      <c r="J39" s="30"/>
      <c r="K39" s="30"/>
      <c r="L39" s="30"/>
      <c r="M39" s="56"/>
      <c r="N39" s="56"/>
      <c r="O39" s="56"/>
      <c r="P39"/>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c r="AG146" s="74">
        <v>0.77430555555556102</v>
      </c>
    </row>
    <row r="147" spans="1:33">
      <c r="AG147" s="74">
        <v>0.77777777777778301</v>
      </c>
    </row>
    <row r="148" spans="1:33">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C25:O25"/>
    <mergeCell ref="V26:X26"/>
    <mergeCell ref="Y26:AC26"/>
    <mergeCell ref="P24:R24"/>
    <mergeCell ref="S24:U24"/>
    <mergeCell ref="V24:X24"/>
    <mergeCell ref="Y24:AC24"/>
    <mergeCell ref="C26:O26"/>
    <mergeCell ref="P26:R26"/>
    <mergeCell ref="S26:U26"/>
    <mergeCell ref="C27:O27"/>
    <mergeCell ref="P27:R27"/>
    <mergeCell ref="S27:U27"/>
    <mergeCell ref="P28:R28"/>
    <mergeCell ref="S28:U28"/>
    <mergeCell ref="V28:X28"/>
    <mergeCell ref="Y28:AC28"/>
    <mergeCell ref="V22:X22"/>
    <mergeCell ref="Y22:AC22"/>
    <mergeCell ref="V27:X27"/>
    <mergeCell ref="Y27:AC27"/>
    <mergeCell ref="Y18:AC18"/>
    <mergeCell ref="C19:O19"/>
    <mergeCell ref="P19:R19"/>
    <mergeCell ref="S19:U19"/>
    <mergeCell ref="V19:X19"/>
    <mergeCell ref="Y19:AC19"/>
    <mergeCell ref="Y13:AC14"/>
    <mergeCell ref="E14:U14"/>
    <mergeCell ref="V16:X17"/>
    <mergeCell ref="Y16:AC17"/>
    <mergeCell ref="Y10:AC11"/>
    <mergeCell ref="E11:I11"/>
    <mergeCell ref="M11:P11"/>
    <mergeCell ref="R11:U11"/>
    <mergeCell ref="P16:R17"/>
    <mergeCell ref="S16:U17"/>
    <mergeCell ref="V21:X21"/>
    <mergeCell ref="B13:C14"/>
    <mergeCell ref="E13:U13"/>
    <mergeCell ref="V13:X14"/>
    <mergeCell ref="B18:O18"/>
    <mergeCell ref="P18:R18"/>
    <mergeCell ref="S18:U18"/>
    <mergeCell ref="V18:X18"/>
    <mergeCell ref="B3:AC3"/>
    <mergeCell ref="B6:C6"/>
    <mergeCell ref="D6:AC6"/>
    <mergeCell ref="B7:C7"/>
    <mergeCell ref="D7:AC7"/>
    <mergeCell ref="Y21:AC21"/>
    <mergeCell ref="E10:I10"/>
    <mergeCell ref="J10:K11"/>
    <mergeCell ref="M10:P10"/>
    <mergeCell ref="C20:O20"/>
    <mergeCell ref="P20:R20"/>
    <mergeCell ref="S20:U20"/>
    <mergeCell ref="V20:X20"/>
    <mergeCell ref="Y20:AC20"/>
    <mergeCell ref="C21:O21"/>
    <mergeCell ref="P21:R21"/>
    <mergeCell ref="S21:U21"/>
    <mergeCell ref="B10:C11"/>
    <mergeCell ref="R10:U10"/>
    <mergeCell ref="V10:X11"/>
    <mergeCell ref="B16:O17"/>
    <mergeCell ref="B30:AC30"/>
    <mergeCell ref="B31:AC31"/>
    <mergeCell ref="Y23:AC23"/>
    <mergeCell ref="C22:O22"/>
    <mergeCell ref="P22:R22"/>
    <mergeCell ref="C24:O24"/>
    <mergeCell ref="P25:R25"/>
    <mergeCell ref="S25:U25"/>
    <mergeCell ref="V25:X25"/>
    <mergeCell ref="Y25:AC25"/>
    <mergeCell ref="C23:O23"/>
    <mergeCell ref="P23:R23"/>
    <mergeCell ref="S23:U23"/>
    <mergeCell ref="V23:X23"/>
    <mergeCell ref="S22:U22"/>
    <mergeCell ref="C28:O28"/>
  </mergeCells>
  <phoneticPr fontId="9"/>
  <dataValidations count="2">
    <dataValidation type="list" allowBlank="1" showInputMessage="1" showErrorMessage="1" sqref="M10 M11:P11 R10 R11:U11" xr:uid="{00000000-0002-0000-1500-000000000000}">
      <formula1>$AG$17:$AG$145</formula1>
    </dataValidation>
    <dataValidation type="list" allowBlank="1" showInputMessage="1" showErrorMessage="1" sqref="V27:V28 S27:S28 P27:P28 P19:X26" xr:uid="{00000000-0002-0000-1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8"/>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616" t="str">
        <f>'シート2-⑦-4'!D7:AC7</f>
        <v>⑦-4ケアマネジメントに必要な基礎知識及び技術「サービス担当者会議の意義及び進め方」　</v>
      </c>
      <c r="E7" s="616"/>
      <c r="F7" s="616"/>
      <c r="G7" s="616"/>
      <c r="H7" s="616"/>
      <c r="I7" s="616"/>
      <c r="J7" s="616"/>
      <c r="K7" s="616"/>
      <c r="L7" s="616"/>
      <c r="M7" s="616"/>
      <c r="N7" s="616"/>
      <c r="O7" s="616"/>
      <c r="P7" s="616"/>
      <c r="Q7" s="616"/>
      <c r="R7" s="616"/>
      <c r="S7" s="616"/>
      <c r="T7" s="616"/>
      <c r="U7" s="616"/>
      <c r="V7" s="616"/>
      <c r="W7" s="616"/>
      <c r="X7" s="616"/>
      <c r="Y7" s="616"/>
      <c r="Z7" s="616"/>
      <c r="AA7" s="616"/>
      <c r="AB7" s="616"/>
      <c r="AC7" s="617"/>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IF(ISBLANK('シート2-⑦-4'!E10),"",'シート2-⑦-4'!E10)</f>
        <v>44954</v>
      </c>
      <c r="F10" s="503"/>
      <c r="G10" s="503"/>
      <c r="H10" s="503"/>
      <c r="I10" s="504"/>
      <c r="J10" s="427" t="s">
        <v>27</v>
      </c>
      <c r="K10" s="376"/>
      <c r="L10" s="61">
        <v>1</v>
      </c>
      <c r="M10" s="505">
        <f>IF(ISBLANK('シート2-⑦-4'!M10),"",'シート2-⑦-4'!M10)</f>
        <v>0.61111111111111405</v>
      </c>
      <c r="N10" s="506"/>
      <c r="O10" s="506"/>
      <c r="P10" s="507"/>
      <c r="Q10" s="62" t="s">
        <v>1</v>
      </c>
      <c r="R10" s="505">
        <f>IF(ISBLANK('シート2-⑦-4'!R10),"",'シート2-⑦-4'!R10)</f>
        <v>0.69444444444444897</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f>IF(ISBLANK('シート2-⑦-4'!E11),"",'シート2-⑦-4'!E11)</f>
        <v>44955</v>
      </c>
      <c r="F11" s="519"/>
      <c r="G11" s="519"/>
      <c r="H11" s="519"/>
      <c r="I11" s="520"/>
      <c r="J11" s="427"/>
      <c r="K11" s="376"/>
      <c r="L11" s="61">
        <v>2</v>
      </c>
      <c r="M11" s="521">
        <f>IF(ISBLANK('シート2-⑦-4'!M11),"",'シート2-⑦-4'!M11)</f>
        <v>0.375</v>
      </c>
      <c r="N11" s="522"/>
      <c r="O11" s="522"/>
      <c r="P11" s="523"/>
      <c r="Q11" s="62" t="s">
        <v>1</v>
      </c>
      <c r="R11" s="521">
        <f>IF(ISBLANK('シート2-⑦-4'!R11),"",'シート2-⑦-4'!R11)</f>
        <v>0.45833333333333498</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IF(ISBLANK('シート2-⑦-4'!E13),"",'シート2-⑦-4'!E13)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IF(ISBLANK('シート2-⑦-4'!E14),"",'シート2-⑦-4'!E14)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6"/>
  <dimension ref="A1:BB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493</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44955</v>
      </c>
      <c r="F10" s="425"/>
      <c r="G10" s="425"/>
      <c r="H10" s="425"/>
      <c r="I10" s="426"/>
      <c r="J10" s="427" t="s">
        <v>27</v>
      </c>
      <c r="K10" s="376"/>
      <c r="L10" s="61">
        <v>1</v>
      </c>
      <c r="M10" s="446">
        <v>0.46527777777777901</v>
      </c>
      <c r="N10" s="447"/>
      <c r="O10" s="447"/>
      <c r="P10" s="448"/>
      <c r="Q10" s="62" t="s">
        <v>1</v>
      </c>
      <c r="R10" s="446">
        <v>0.67361111111111505</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518</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333</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00" t="s">
        <v>334</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335</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332</v>
      </c>
      <c r="C22" s="491" t="s">
        <v>336</v>
      </c>
      <c r="D22" s="492"/>
      <c r="E22" s="492"/>
      <c r="F22" s="492"/>
      <c r="G22" s="492"/>
      <c r="H22" s="492"/>
      <c r="I22" s="492"/>
      <c r="J22" s="492"/>
      <c r="K22" s="492"/>
      <c r="L22" s="492"/>
      <c r="M22" s="492"/>
      <c r="N22" s="492"/>
      <c r="O22" s="492"/>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row>
    <row r="23" spans="1:54" s="30" customFormat="1" ht="41.25" customHeight="1" thickBot="1">
      <c r="B23" s="72" t="s">
        <v>311</v>
      </c>
      <c r="C23" s="491" t="s">
        <v>337</v>
      </c>
      <c r="D23" s="492"/>
      <c r="E23" s="492"/>
      <c r="F23" s="492"/>
      <c r="G23" s="492"/>
      <c r="H23" s="492"/>
      <c r="I23" s="492"/>
      <c r="J23" s="492"/>
      <c r="K23" s="492"/>
      <c r="L23" s="492"/>
      <c r="M23" s="492"/>
      <c r="N23" s="492"/>
      <c r="O23" s="492"/>
      <c r="P23" s="615"/>
      <c r="Q23" s="559"/>
      <c r="R23" s="560"/>
      <c r="S23" s="572"/>
      <c r="T23" s="570"/>
      <c r="U23" s="570"/>
      <c r="V23" s="582"/>
      <c r="W23" s="582"/>
      <c r="X23" s="582"/>
      <c r="Y23" s="580"/>
      <c r="Z23" s="580"/>
      <c r="AA23" s="580"/>
      <c r="AB23" s="580"/>
      <c r="AC23" s="581"/>
      <c r="AF23" s="56"/>
      <c r="AG23" s="74">
        <v>0.34722222222222199</v>
      </c>
      <c r="AH23" s="85">
        <v>1</v>
      </c>
      <c r="AI23" s="86" t="s">
        <v>510</v>
      </c>
      <c r="AJ23" s="71" t="s">
        <v>512</v>
      </c>
      <c r="AK23" s="86" t="s">
        <v>64</v>
      </c>
      <c r="AL23" s="87" t="s">
        <v>65</v>
      </c>
      <c r="AM23" s="86" t="s">
        <v>66</v>
      </c>
      <c r="AN23" s="190" t="s">
        <v>67</v>
      </c>
    </row>
    <row r="24" spans="1:54" s="30" customFormat="1" ht="41.25" customHeight="1">
      <c r="B24" s="72"/>
      <c r="C24" s="491"/>
      <c r="D24" s="492"/>
      <c r="E24" s="492"/>
      <c r="F24" s="492"/>
      <c r="G24" s="492"/>
      <c r="H24" s="492"/>
      <c r="I24" s="492"/>
      <c r="J24" s="492"/>
      <c r="K24" s="492"/>
      <c r="L24" s="492"/>
      <c r="M24" s="492"/>
      <c r="N24" s="492"/>
      <c r="O24" s="492"/>
      <c r="P24" s="564"/>
      <c r="Q24" s="564"/>
      <c r="R24" s="564"/>
      <c r="S24" s="630"/>
      <c r="T24" s="631"/>
      <c r="U24" s="631"/>
      <c r="V24" s="632"/>
      <c r="W24" s="633"/>
      <c r="X24" s="633"/>
      <c r="Y24" s="634"/>
      <c r="Z24" s="634"/>
      <c r="AA24" s="634"/>
      <c r="AB24" s="634"/>
      <c r="AC24" s="634"/>
      <c r="AF24" s="56"/>
      <c r="AG24" s="74">
        <v>0.35069444444444497</v>
      </c>
      <c r="AH24" s="56"/>
      <c r="AI24" s="56"/>
      <c r="AJ24" s="56"/>
      <c r="AK24" s="56"/>
      <c r="AL24" s="56"/>
      <c r="AM24" s="56"/>
      <c r="AN24" s="56"/>
    </row>
    <row r="25" spans="1:54" s="30" customFormat="1" ht="41.25" customHeight="1">
      <c r="B25" s="72"/>
      <c r="C25" s="491"/>
      <c r="D25" s="492"/>
      <c r="E25" s="492"/>
      <c r="F25" s="492"/>
      <c r="G25" s="492"/>
      <c r="H25" s="492"/>
      <c r="I25" s="492"/>
      <c r="J25" s="492"/>
      <c r="K25" s="492"/>
      <c r="L25" s="492"/>
      <c r="M25" s="492"/>
      <c r="N25" s="492"/>
      <c r="O25" s="492"/>
      <c r="P25" s="590"/>
      <c r="Q25" s="590"/>
      <c r="R25" s="590"/>
      <c r="S25" s="565"/>
      <c r="T25" s="566"/>
      <c r="U25" s="566"/>
      <c r="V25" s="567"/>
      <c r="W25" s="568"/>
      <c r="X25" s="568"/>
      <c r="Y25" s="554"/>
      <c r="Z25" s="554"/>
      <c r="AA25" s="554"/>
      <c r="AB25" s="554"/>
      <c r="AC25" s="554"/>
      <c r="AF25" s="56"/>
      <c r="AG25" s="74">
        <v>0.35416666666666669</v>
      </c>
      <c r="AH25" s="56"/>
      <c r="AI25" s="56"/>
      <c r="AJ25" s="56"/>
      <c r="AK25" s="56"/>
      <c r="AL25" s="56"/>
      <c r="AM25" s="56"/>
      <c r="AN25" s="56"/>
    </row>
    <row r="26" spans="1:54" s="30" customFormat="1" ht="41.25" customHeight="1">
      <c r="B26" s="72"/>
      <c r="C26" s="491"/>
      <c r="D26" s="492"/>
      <c r="E26" s="492"/>
      <c r="F26" s="492"/>
      <c r="G26" s="492"/>
      <c r="H26" s="492"/>
      <c r="I26" s="492"/>
      <c r="J26" s="492"/>
      <c r="K26" s="492"/>
      <c r="L26" s="492"/>
      <c r="M26" s="492"/>
      <c r="N26" s="492"/>
      <c r="O26" s="492"/>
      <c r="P26" s="590"/>
      <c r="Q26" s="590"/>
      <c r="R26" s="590"/>
      <c r="S26" s="565"/>
      <c r="T26" s="566"/>
      <c r="U26" s="566"/>
      <c r="V26" s="567"/>
      <c r="W26" s="568"/>
      <c r="X26" s="568"/>
      <c r="Y26" s="554"/>
      <c r="Z26" s="554"/>
      <c r="AA26" s="554"/>
      <c r="AB26" s="554"/>
      <c r="AC26" s="554"/>
      <c r="AF26" s="56"/>
      <c r="AG26" s="74">
        <v>0.35763888888888901</v>
      </c>
      <c r="AH26" s="56"/>
      <c r="AI26" s="56"/>
      <c r="AJ26" s="56"/>
      <c r="AK26" s="56"/>
      <c r="AL26" s="56"/>
      <c r="AM26" s="56"/>
      <c r="AN26" s="56"/>
    </row>
    <row r="27" spans="1:54" s="30" customFormat="1" ht="41.25" customHeight="1">
      <c r="B27" s="72"/>
      <c r="C27" s="491"/>
      <c r="D27" s="492"/>
      <c r="E27" s="492"/>
      <c r="F27" s="492"/>
      <c r="G27" s="492"/>
      <c r="H27" s="492"/>
      <c r="I27" s="492"/>
      <c r="J27" s="492"/>
      <c r="K27" s="492"/>
      <c r="L27" s="492"/>
      <c r="M27" s="492"/>
      <c r="N27" s="492"/>
      <c r="O27" s="492"/>
      <c r="P27" s="590"/>
      <c r="Q27" s="590"/>
      <c r="R27" s="590"/>
      <c r="S27" s="565"/>
      <c r="T27" s="566"/>
      <c r="U27" s="566"/>
      <c r="V27" s="567"/>
      <c r="W27" s="568"/>
      <c r="X27" s="568"/>
      <c r="Y27" s="554"/>
      <c r="Z27" s="554"/>
      <c r="AA27" s="554"/>
      <c r="AB27" s="554"/>
      <c r="AC27" s="554"/>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56" customFormat="1" ht="15.75" customHeight="1">
      <c r="A32" s="30"/>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G32" s="74">
        <v>0.37847222222222299</v>
      </c>
      <c r="AO32" s="30"/>
      <c r="AP32" s="30"/>
      <c r="AQ32" s="30"/>
      <c r="AR32" s="30"/>
    </row>
    <row r="33" spans="1:44"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row>
    <row r="34" spans="1:44" s="56" customFormat="1" ht="15.75" customHeight="1">
      <c r="A34" s="30"/>
      <c r="B34" s="89"/>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74">
        <v>0.38541666666666702</v>
      </c>
      <c r="AO34" s="30"/>
      <c r="AP34" s="30"/>
      <c r="AQ34" s="30"/>
      <c r="AR34" s="30"/>
    </row>
    <row r="35" spans="1:44" s="22" customFormat="1" ht="15.75" customHeight="1">
      <c r="A35"/>
      <c r="B35" s="89"/>
      <c r="C35" s="30"/>
      <c r="D35" s="30"/>
      <c r="E35" s="30"/>
      <c r="F35" s="30"/>
      <c r="G35" s="30"/>
      <c r="H35" s="30"/>
      <c r="I35" s="30"/>
      <c r="J35" s="30"/>
      <c r="K35" s="30"/>
      <c r="L35" s="30"/>
      <c r="M35" s="56"/>
      <c r="N35" s="56"/>
      <c r="O35" s="56"/>
      <c r="P35" s="30"/>
      <c r="Q35" s="30"/>
      <c r="R35" s="30"/>
      <c r="S35" s="30"/>
      <c r="T35" s="30"/>
      <c r="U35" s="30"/>
      <c r="V35" s="30"/>
      <c r="W35" s="30"/>
      <c r="X35" s="30"/>
      <c r="Y35" s="30"/>
      <c r="Z35" s="30"/>
      <c r="AA35" s="30"/>
      <c r="AB35" s="30"/>
      <c r="AC35" s="30"/>
      <c r="AD35"/>
      <c r="AE35"/>
      <c r="AG35" s="74">
        <v>0.38888888888889001</v>
      </c>
      <c r="AO35"/>
      <c r="AP35"/>
      <c r="AQ35"/>
      <c r="AR35"/>
    </row>
    <row r="36" spans="1:44" s="22" customFormat="1" ht="15.75" customHeight="1">
      <c r="A36"/>
      <c r="B36" s="89"/>
      <c r="C36" s="30"/>
      <c r="D36" s="30"/>
      <c r="E36" s="30"/>
      <c r="F36" s="30"/>
      <c r="G36" s="30"/>
      <c r="H36" s="30"/>
      <c r="I36" s="30"/>
      <c r="J36" s="30"/>
      <c r="K36" s="30"/>
      <c r="L36" s="30"/>
      <c r="M36" s="56"/>
      <c r="N36" s="56"/>
      <c r="O36" s="56"/>
      <c r="P36" s="30"/>
      <c r="Q36" s="30"/>
      <c r="R36" s="30"/>
      <c r="S36" s="30"/>
      <c r="T36" s="30"/>
      <c r="U36" s="30"/>
      <c r="V36" s="30"/>
      <c r="W36" s="30"/>
      <c r="X36" s="30"/>
      <c r="Y36" s="30"/>
      <c r="Z36" s="30"/>
      <c r="AA36" s="30"/>
      <c r="AB36" s="30"/>
      <c r="AC36" s="30"/>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s="30"/>
      <c r="D39" s="30"/>
      <c r="E39" s="30"/>
      <c r="F39" s="30"/>
      <c r="G39" s="30"/>
      <c r="H39" s="30"/>
      <c r="I39" s="30"/>
      <c r="J39" s="30"/>
      <c r="K39" s="30"/>
      <c r="L39" s="30"/>
      <c r="M39" s="56"/>
      <c r="N39" s="56"/>
      <c r="O39" s="56"/>
      <c r="P39"/>
      <c r="Q39"/>
      <c r="R39"/>
      <c r="S39"/>
      <c r="T39"/>
      <c r="U39"/>
      <c r="V39"/>
      <c r="W39"/>
      <c r="X39"/>
      <c r="Y39"/>
      <c r="Z39"/>
      <c r="AA39"/>
      <c r="AB39"/>
      <c r="AC39"/>
      <c r="AD39"/>
      <c r="AE39"/>
      <c r="AG39" s="74">
        <v>0.40277777777777901</v>
      </c>
      <c r="AO39"/>
      <c r="AP39"/>
      <c r="AQ39"/>
      <c r="AR39"/>
    </row>
    <row r="40" spans="1:44" s="22" customFormat="1" ht="15.75" customHeight="1">
      <c r="A40"/>
      <c r="B40" s="4"/>
      <c r="C40" s="30"/>
      <c r="D40" s="30"/>
      <c r="E40" s="30"/>
      <c r="F40" s="30"/>
      <c r="G40" s="30"/>
      <c r="H40" s="30"/>
      <c r="I40" s="30"/>
      <c r="J40" s="30"/>
      <c r="K40" s="30"/>
      <c r="L40" s="30"/>
      <c r="M40" s="56"/>
      <c r="N40" s="56"/>
      <c r="O40" s="56"/>
      <c r="P40"/>
      <c r="Q40"/>
      <c r="R40"/>
      <c r="S40"/>
      <c r="T40"/>
      <c r="U40"/>
      <c r="V40"/>
      <c r="W40"/>
      <c r="X40"/>
      <c r="Y40"/>
      <c r="Z40"/>
      <c r="AA40"/>
      <c r="AB40"/>
      <c r="AC40"/>
      <c r="AD40"/>
      <c r="AE40"/>
      <c r="AG40" s="74">
        <v>0.406250000000001</v>
      </c>
      <c r="AO40"/>
      <c r="AP40"/>
      <c r="AQ40"/>
      <c r="AR40"/>
    </row>
    <row r="41" spans="1:44" s="22" customFormat="1" ht="15.75" customHeight="1">
      <c r="A41"/>
      <c r="B41" s="4"/>
      <c r="C41" s="30"/>
      <c r="D41" s="30"/>
      <c r="E41" s="30"/>
      <c r="F41" s="30"/>
      <c r="G41" s="30"/>
      <c r="H41" s="30"/>
      <c r="I41" s="30"/>
      <c r="J41" s="30"/>
      <c r="K41" s="30"/>
      <c r="L41" s="30"/>
      <c r="M41" s="56"/>
      <c r="N41" s="56"/>
      <c r="O41" s="56"/>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C28:O28"/>
    <mergeCell ref="P28:R28"/>
    <mergeCell ref="S28:U28"/>
    <mergeCell ref="V28:X28"/>
    <mergeCell ref="Y28:AC28"/>
    <mergeCell ref="Y27:AC27"/>
    <mergeCell ref="C24:O24"/>
    <mergeCell ref="P24:R24"/>
    <mergeCell ref="S24:U24"/>
    <mergeCell ref="V24:X24"/>
    <mergeCell ref="Y24:AC24"/>
    <mergeCell ref="C22:O22"/>
    <mergeCell ref="P22:R22"/>
    <mergeCell ref="S22:U22"/>
    <mergeCell ref="V22:X22"/>
    <mergeCell ref="Y22:AC22"/>
    <mergeCell ref="C23:O23"/>
    <mergeCell ref="P23:R23"/>
    <mergeCell ref="S23:U23"/>
    <mergeCell ref="V23:X23"/>
    <mergeCell ref="Y23:AC23"/>
    <mergeCell ref="C19:O19"/>
    <mergeCell ref="P19:R19"/>
    <mergeCell ref="S19:U19"/>
    <mergeCell ref="V19:X19"/>
    <mergeCell ref="Y19:AC19"/>
    <mergeCell ref="B18:O18"/>
    <mergeCell ref="P18:R18"/>
    <mergeCell ref="S18:U18"/>
    <mergeCell ref="V18:X18"/>
    <mergeCell ref="Y18:AC18"/>
    <mergeCell ref="Y16:AC17"/>
    <mergeCell ref="B13:C14"/>
    <mergeCell ref="E13:U13"/>
    <mergeCell ref="V13:X14"/>
    <mergeCell ref="Y13:AC14"/>
    <mergeCell ref="E14:U14"/>
    <mergeCell ref="B16:O17"/>
    <mergeCell ref="P16:R17"/>
    <mergeCell ref="S16:U17"/>
    <mergeCell ref="V16:X17"/>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 ref="C21:O21"/>
    <mergeCell ref="P21:R21"/>
    <mergeCell ref="S21:U21"/>
    <mergeCell ref="V21:X21"/>
    <mergeCell ref="Y21:AC21"/>
    <mergeCell ref="C20:O20"/>
    <mergeCell ref="P20:R20"/>
    <mergeCell ref="S20:U20"/>
    <mergeCell ref="V20:X20"/>
    <mergeCell ref="Y20:AC20"/>
    <mergeCell ref="B30:AC30"/>
    <mergeCell ref="B31:AC31"/>
    <mergeCell ref="C25:O25"/>
    <mergeCell ref="P25:R25"/>
    <mergeCell ref="S25:U25"/>
    <mergeCell ref="V25:X25"/>
    <mergeCell ref="Y25:AC25"/>
    <mergeCell ref="C26:O26"/>
    <mergeCell ref="P26:R26"/>
    <mergeCell ref="S26:U26"/>
    <mergeCell ref="V26:X26"/>
    <mergeCell ref="Y26:AC26"/>
    <mergeCell ref="C27:O27"/>
    <mergeCell ref="P27:R27"/>
    <mergeCell ref="S27:U27"/>
    <mergeCell ref="V27:X27"/>
  </mergeCells>
  <phoneticPr fontId="9"/>
  <dataValidations count="3">
    <dataValidation type="list" allowBlank="1" showInputMessage="1" showErrorMessage="1" sqref="P28 V28 S28 P19:X23" xr:uid="{00000000-0002-0000-1700-000000000000}">
      <formula1>$AH$19:$AH$23</formula1>
    </dataValidation>
    <dataValidation type="list" allowBlank="1" showInputMessage="1" showErrorMessage="1" sqref="M10 M11:P11 R10 R11:U11" xr:uid="{00000000-0002-0000-1700-000001000000}">
      <formula1>$AG$17:$AG$149</formula1>
    </dataValidation>
    <dataValidation type="list" allowBlank="1" showInputMessage="1" showErrorMessage="1" sqref="V24:V27 P24:P27 S24:S27" xr:uid="{00000000-0002-0000-1700-000002000000}">
      <formula1>$AH$19:$AH$22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9"/>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'シート2-⑦-5'!D7:AC7</f>
        <v>⑦-5ケアマネジメントに必要な基礎知識及び技術「モニタリング及び評価」　</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IF(ISBLANK('シート2-⑦-5'!E10),"",'シート2-⑦-5'!E10)</f>
        <v>44955</v>
      </c>
      <c r="F10" s="503"/>
      <c r="G10" s="503"/>
      <c r="H10" s="503"/>
      <c r="I10" s="504"/>
      <c r="J10" s="427" t="s">
        <v>27</v>
      </c>
      <c r="K10" s="376"/>
      <c r="L10" s="61">
        <v>1</v>
      </c>
      <c r="M10" s="505">
        <f>IF(ISBLANK('シート2-⑦-5'!M10),"",'シート2-⑦-5'!M10)</f>
        <v>0.46527777777777901</v>
      </c>
      <c r="N10" s="506"/>
      <c r="O10" s="506"/>
      <c r="P10" s="507"/>
      <c r="Q10" s="62" t="s">
        <v>1</v>
      </c>
      <c r="R10" s="505">
        <f>IF(ISBLANK('シート2-⑦-5'!R10),"",'シート2-⑦-5'!R10)</f>
        <v>0.67361111111111505</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IF(ISBLANK('シート2-⑦-5'!E11),"",'シート2-⑦-5'!E11)</f>
        <v/>
      </c>
      <c r="F11" s="519"/>
      <c r="G11" s="519"/>
      <c r="H11" s="519"/>
      <c r="I11" s="520"/>
      <c r="J11" s="427"/>
      <c r="K11" s="376"/>
      <c r="L11" s="61">
        <v>2</v>
      </c>
      <c r="M11" s="521" t="str">
        <f>IF(ISBLANK('シート2-⑦-5'!M11),"",'シート2-⑦-5'!M11)</f>
        <v/>
      </c>
      <c r="N11" s="522"/>
      <c r="O11" s="522"/>
      <c r="P11" s="523"/>
      <c r="Q11" s="62" t="s">
        <v>1</v>
      </c>
      <c r="R11" s="521" t="str">
        <f>IF(ISBLANK('シート2-⑦-5'!R11),"",'シート2-⑦-5'!R11)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IF(ISBLANK('シート2-⑦-5'!E13),"",'シート2-⑦-5'!E13)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IF(ISBLANK('シート2-⑦-5'!E14),"",'シート2-⑦-5'!E14)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dimension ref="A1:AU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3" max="43"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366</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44955</v>
      </c>
      <c r="F10" s="425"/>
      <c r="G10" s="425"/>
      <c r="H10" s="425"/>
      <c r="I10" s="426"/>
      <c r="J10" s="427" t="s">
        <v>27</v>
      </c>
      <c r="K10" s="376"/>
      <c r="L10" s="61">
        <v>1</v>
      </c>
      <c r="M10" s="446">
        <v>0.68055555555556002</v>
      </c>
      <c r="N10" s="447"/>
      <c r="O10" s="447"/>
      <c r="P10" s="448"/>
      <c r="Q10" s="62" t="s">
        <v>1</v>
      </c>
      <c r="R10" s="446">
        <v>0.72222222222222698</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47"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47"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47" s="30" customFormat="1" ht="41.25" customHeight="1">
      <c r="B19" s="72" t="s">
        <v>33</v>
      </c>
      <c r="C19" s="400" t="s">
        <v>368</v>
      </c>
      <c r="D19" s="401"/>
      <c r="E19" s="401"/>
      <c r="F19" s="401"/>
      <c r="G19" s="401"/>
      <c r="H19" s="401"/>
      <c r="I19" s="401"/>
      <c r="J19" s="401"/>
      <c r="K19" s="401"/>
      <c r="L19" s="401"/>
      <c r="M19" s="401"/>
      <c r="N19" s="401"/>
      <c r="O19" s="401"/>
      <c r="P19" s="612"/>
      <c r="Q19" s="613"/>
      <c r="R19" s="614"/>
      <c r="S19" s="664"/>
      <c r="T19" s="613"/>
      <c r="U19" s="665"/>
      <c r="V19" s="668"/>
      <c r="W19" s="668"/>
      <c r="X19" s="668"/>
      <c r="Y19" s="666"/>
      <c r="Z19" s="666"/>
      <c r="AA19" s="666"/>
      <c r="AB19" s="666"/>
      <c r="AC19" s="667"/>
      <c r="AF19" s="73" t="s">
        <v>504</v>
      </c>
      <c r="AG19" s="74">
        <v>0.33333333333333331</v>
      </c>
      <c r="AH19" s="75"/>
      <c r="AI19" s="76"/>
      <c r="AJ19" s="77"/>
      <c r="AK19" s="78"/>
      <c r="AL19" s="79"/>
      <c r="AM19" s="78"/>
      <c r="AN19" s="187"/>
    </row>
    <row r="20" spans="1:47" s="30" customFormat="1" ht="41.25" customHeight="1">
      <c r="B20" s="72" t="s">
        <v>218</v>
      </c>
      <c r="C20" s="491" t="s">
        <v>369</v>
      </c>
      <c r="D20" s="492"/>
      <c r="E20" s="492"/>
      <c r="F20" s="492"/>
      <c r="G20" s="492"/>
      <c r="H20" s="492"/>
      <c r="I20" s="492"/>
      <c r="J20" s="492"/>
      <c r="K20" s="492"/>
      <c r="L20" s="492"/>
      <c r="M20" s="492"/>
      <c r="N20" s="492"/>
      <c r="O20" s="492"/>
      <c r="P20" s="609"/>
      <c r="Q20" s="610"/>
      <c r="R20" s="611"/>
      <c r="S20" s="649"/>
      <c r="T20" s="610"/>
      <c r="U20" s="650"/>
      <c r="V20" s="651"/>
      <c r="W20" s="651"/>
      <c r="X20" s="651"/>
      <c r="Y20" s="654"/>
      <c r="Z20" s="654"/>
      <c r="AA20" s="654"/>
      <c r="AB20" s="654"/>
      <c r="AC20" s="655"/>
      <c r="AF20" s="210" t="s">
        <v>505</v>
      </c>
      <c r="AG20" s="74">
        <v>0.33680555555555558</v>
      </c>
      <c r="AH20" s="75">
        <v>4</v>
      </c>
      <c r="AI20" s="76" t="s">
        <v>506</v>
      </c>
      <c r="AJ20" s="77" t="s">
        <v>45</v>
      </c>
      <c r="AK20" s="76" t="s">
        <v>52</v>
      </c>
      <c r="AL20" s="80" t="s">
        <v>53</v>
      </c>
      <c r="AM20" s="76" t="s">
        <v>54</v>
      </c>
      <c r="AN20" s="188" t="s">
        <v>55</v>
      </c>
    </row>
    <row r="21" spans="1:47" s="30" customFormat="1" ht="41.25" customHeight="1">
      <c r="B21" s="72" t="s">
        <v>214</v>
      </c>
      <c r="C21" s="491" t="s">
        <v>370</v>
      </c>
      <c r="D21" s="492"/>
      <c r="E21" s="492"/>
      <c r="F21" s="492"/>
      <c r="G21" s="492"/>
      <c r="H21" s="492"/>
      <c r="I21" s="492"/>
      <c r="J21" s="492"/>
      <c r="K21" s="492"/>
      <c r="L21" s="492"/>
      <c r="M21" s="492"/>
      <c r="N21" s="492"/>
      <c r="O21" s="492"/>
      <c r="P21" s="609"/>
      <c r="Q21" s="610"/>
      <c r="R21" s="611"/>
      <c r="S21" s="649"/>
      <c r="T21" s="610"/>
      <c r="U21" s="650"/>
      <c r="V21" s="651"/>
      <c r="W21" s="651"/>
      <c r="X21" s="651"/>
      <c r="Y21" s="654"/>
      <c r="Z21" s="654"/>
      <c r="AA21" s="654"/>
      <c r="AB21" s="654"/>
      <c r="AC21" s="655"/>
      <c r="AF21" s="56"/>
      <c r="AG21" s="74">
        <v>0.34027777777777801</v>
      </c>
      <c r="AH21" s="81">
        <v>3</v>
      </c>
      <c r="AI21" s="82" t="s">
        <v>511</v>
      </c>
      <c r="AJ21" s="83" t="s">
        <v>512</v>
      </c>
      <c r="AK21" s="82" t="s">
        <v>56</v>
      </c>
      <c r="AL21" s="84" t="s">
        <v>57</v>
      </c>
      <c r="AM21" s="82" t="s">
        <v>58</v>
      </c>
      <c r="AN21" s="189" t="s">
        <v>59</v>
      </c>
    </row>
    <row r="22" spans="1:47" s="30" customFormat="1" ht="41.25" customHeight="1">
      <c r="B22" s="72" t="s">
        <v>219</v>
      </c>
      <c r="C22" s="491" t="s">
        <v>371</v>
      </c>
      <c r="D22" s="492"/>
      <c r="E22" s="492"/>
      <c r="F22" s="492"/>
      <c r="G22" s="492"/>
      <c r="H22" s="492"/>
      <c r="I22" s="492"/>
      <c r="J22" s="492"/>
      <c r="K22" s="492"/>
      <c r="L22" s="492"/>
      <c r="M22" s="492"/>
      <c r="N22" s="492"/>
      <c r="O22" s="492"/>
      <c r="P22" s="609"/>
      <c r="Q22" s="610"/>
      <c r="R22" s="611"/>
      <c r="S22" s="656"/>
      <c r="T22" s="657"/>
      <c r="U22" s="658"/>
      <c r="V22" s="659"/>
      <c r="W22" s="659"/>
      <c r="X22" s="659"/>
      <c r="Y22" s="660"/>
      <c r="Z22" s="660"/>
      <c r="AA22" s="660"/>
      <c r="AB22" s="660"/>
      <c r="AC22" s="661"/>
      <c r="AF22" s="56"/>
      <c r="AG22" s="74">
        <v>0.34375</v>
      </c>
      <c r="AH22" s="81">
        <v>2</v>
      </c>
      <c r="AI22" s="82" t="s">
        <v>513</v>
      </c>
      <c r="AJ22" s="83" t="s">
        <v>512</v>
      </c>
      <c r="AK22" s="82" t="s">
        <v>60</v>
      </c>
      <c r="AL22" s="84" t="s">
        <v>61</v>
      </c>
      <c r="AM22" s="82" t="s">
        <v>62</v>
      </c>
      <c r="AN22" s="189" t="s">
        <v>63</v>
      </c>
    </row>
    <row r="23" spans="1:47" s="30" customFormat="1" ht="41.25" customHeight="1">
      <c r="B23" s="72" t="s">
        <v>215</v>
      </c>
      <c r="C23" s="491" t="s">
        <v>372</v>
      </c>
      <c r="D23" s="492"/>
      <c r="E23" s="492"/>
      <c r="F23" s="492"/>
      <c r="G23" s="492"/>
      <c r="H23" s="492"/>
      <c r="I23" s="492"/>
      <c r="J23" s="492"/>
      <c r="K23" s="492"/>
      <c r="L23" s="492"/>
      <c r="M23" s="492"/>
      <c r="N23" s="492"/>
      <c r="O23" s="492"/>
      <c r="P23" s="609"/>
      <c r="Q23" s="610"/>
      <c r="R23" s="611"/>
      <c r="S23" s="561"/>
      <c r="T23" s="562"/>
      <c r="U23" s="652"/>
      <c r="V23" s="653"/>
      <c r="W23" s="653"/>
      <c r="X23" s="653"/>
      <c r="Y23" s="647"/>
      <c r="Z23" s="647"/>
      <c r="AA23" s="647"/>
      <c r="AB23" s="647"/>
      <c r="AC23" s="648"/>
      <c r="AF23" s="56"/>
      <c r="AG23" s="74">
        <v>0.34722222222222199</v>
      </c>
      <c r="AH23" s="85">
        <v>1</v>
      </c>
      <c r="AI23" s="86" t="s">
        <v>510</v>
      </c>
      <c r="AJ23" s="71" t="s">
        <v>512</v>
      </c>
      <c r="AK23" s="86" t="s">
        <v>64</v>
      </c>
      <c r="AL23" s="87" t="s">
        <v>65</v>
      </c>
      <c r="AM23" s="86" t="s">
        <v>66</v>
      </c>
      <c r="AN23" s="190" t="s">
        <v>67</v>
      </c>
    </row>
    <row r="24" spans="1:47" s="30" customFormat="1" ht="41.25" customHeight="1" thickBot="1">
      <c r="B24" s="88" t="s">
        <v>367</v>
      </c>
      <c r="C24" s="491" t="s">
        <v>373</v>
      </c>
      <c r="D24" s="492"/>
      <c r="E24" s="492"/>
      <c r="F24" s="492"/>
      <c r="G24" s="492"/>
      <c r="H24" s="492"/>
      <c r="I24" s="492"/>
      <c r="J24" s="492"/>
      <c r="K24" s="492"/>
      <c r="L24" s="492"/>
      <c r="M24" s="492"/>
      <c r="N24" s="492"/>
      <c r="O24" s="492"/>
      <c r="P24" s="615"/>
      <c r="Q24" s="559"/>
      <c r="R24" s="560"/>
      <c r="S24" s="487"/>
      <c r="T24" s="645"/>
      <c r="U24" s="645"/>
      <c r="V24" s="486"/>
      <c r="W24" s="486"/>
      <c r="X24" s="486"/>
      <c r="Y24" s="500"/>
      <c r="Z24" s="500"/>
      <c r="AA24" s="500"/>
      <c r="AB24" s="500"/>
      <c r="AC24" s="501"/>
      <c r="AF24" s="56"/>
      <c r="AG24" s="74">
        <v>0.35069444444444497</v>
      </c>
      <c r="AH24" s="56"/>
      <c r="AI24" s="56"/>
      <c r="AJ24" s="56"/>
      <c r="AK24" s="56"/>
      <c r="AL24" s="56"/>
      <c r="AM24" s="56"/>
      <c r="AN24" s="56"/>
    </row>
    <row r="25" spans="1:47" s="30" customFormat="1" ht="41.25" customHeight="1">
      <c r="B25" s="88"/>
      <c r="C25" s="635"/>
      <c r="D25" s="636"/>
      <c r="E25" s="636"/>
      <c r="F25" s="636"/>
      <c r="G25" s="636"/>
      <c r="H25" s="636"/>
      <c r="I25" s="636"/>
      <c r="J25" s="636"/>
      <c r="K25" s="636"/>
      <c r="L25" s="636"/>
      <c r="M25" s="636"/>
      <c r="N25" s="636"/>
      <c r="O25" s="636"/>
      <c r="P25" s="640"/>
      <c r="Q25" s="641"/>
      <c r="R25" s="642"/>
      <c r="S25" s="643"/>
      <c r="T25" s="641"/>
      <c r="U25" s="641"/>
      <c r="V25" s="644"/>
      <c r="W25" s="644"/>
      <c r="X25" s="644"/>
      <c r="Y25" s="646"/>
      <c r="Z25" s="646"/>
      <c r="AA25" s="646"/>
      <c r="AB25" s="646"/>
      <c r="AC25" s="646"/>
      <c r="AF25" s="56"/>
      <c r="AG25" s="74">
        <v>0.35416666666666669</v>
      </c>
      <c r="AH25" s="56"/>
      <c r="AI25" s="56"/>
      <c r="AJ25" s="56"/>
      <c r="AK25" s="56"/>
      <c r="AL25" s="56"/>
      <c r="AM25" s="56"/>
      <c r="AN25" s="56"/>
    </row>
    <row r="26" spans="1:47" s="30" customFormat="1" ht="41.25" customHeight="1">
      <c r="B26" s="88"/>
      <c r="C26" s="635"/>
      <c r="D26" s="636"/>
      <c r="E26" s="636"/>
      <c r="F26" s="636"/>
      <c r="G26" s="636"/>
      <c r="H26" s="636"/>
      <c r="I26" s="636"/>
      <c r="J26" s="636"/>
      <c r="K26" s="636"/>
      <c r="L26" s="636"/>
      <c r="M26" s="636"/>
      <c r="N26" s="636"/>
      <c r="O26" s="636"/>
      <c r="P26" s="637"/>
      <c r="Q26" s="638"/>
      <c r="R26" s="639"/>
      <c r="S26" s="496"/>
      <c r="T26" s="638"/>
      <c r="U26" s="638"/>
      <c r="V26" s="495"/>
      <c r="W26" s="495"/>
      <c r="X26" s="495"/>
      <c r="Y26" s="488"/>
      <c r="Z26" s="488"/>
      <c r="AA26" s="488"/>
      <c r="AB26" s="488"/>
      <c r="AC26" s="488"/>
      <c r="AF26" s="56"/>
      <c r="AG26" s="74">
        <v>0.35763888888888901</v>
      </c>
      <c r="AH26" s="56"/>
      <c r="AI26" s="56"/>
      <c r="AJ26" s="56"/>
      <c r="AK26" s="56"/>
      <c r="AL26" s="56"/>
      <c r="AM26" s="56"/>
      <c r="AN26" s="56"/>
    </row>
    <row r="27" spans="1:47" s="30" customFormat="1" ht="41.25" customHeight="1">
      <c r="B27" s="88"/>
      <c r="C27" s="635"/>
      <c r="D27" s="636"/>
      <c r="E27" s="636"/>
      <c r="F27" s="636"/>
      <c r="G27" s="636"/>
      <c r="H27" s="636"/>
      <c r="I27" s="636"/>
      <c r="J27" s="636"/>
      <c r="K27" s="636"/>
      <c r="L27" s="636"/>
      <c r="M27" s="636"/>
      <c r="N27" s="636"/>
      <c r="O27" s="636"/>
      <c r="P27" s="637"/>
      <c r="Q27" s="638"/>
      <c r="R27" s="639"/>
      <c r="S27" s="496"/>
      <c r="T27" s="638"/>
      <c r="U27" s="638"/>
      <c r="V27" s="495"/>
      <c r="W27" s="495"/>
      <c r="X27" s="495"/>
      <c r="Y27" s="488"/>
      <c r="Z27" s="488"/>
      <c r="AA27" s="488"/>
      <c r="AB27" s="488"/>
      <c r="AC27" s="488"/>
      <c r="AF27" s="56"/>
      <c r="AG27" s="74">
        <v>0.36111111111111099</v>
      </c>
      <c r="AH27" s="56"/>
      <c r="AI27" s="56"/>
      <c r="AJ27" s="56"/>
      <c r="AK27" s="56"/>
      <c r="AL27" s="56"/>
      <c r="AM27" s="56"/>
      <c r="AN27" s="56"/>
    </row>
    <row r="28" spans="1:47"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7"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7"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7"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7" s="56" customFormat="1" ht="15.75" customHeight="1">
      <c r="A32" s="30"/>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G32" s="74">
        <v>0.37847222222222299</v>
      </c>
      <c r="AO32" s="30"/>
      <c r="AP32" s="30"/>
      <c r="AQ32" s="30"/>
      <c r="AR32" s="30"/>
      <c r="AS32" s="30"/>
      <c r="AT32" s="30"/>
      <c r="AU32" s="30"/>
    </row>
    <row r="33" spans="1:47" s="56" customFormat="1" ht="15.75" customHeight="1">
      <c r="A33"/>
      <c r="B33" s="89"/>
      <c r="C33" s="30"/>
      <c r="D33" s="30"/>
      <c r="E33" s="30"/>
      <c r="F33" s="30"/>
      <c r="G33" s="30"/>
      <c r="H33" s="30"/>
      <c r="I33" s="30"/>
      <c r="J33" s="30"/>
      <c r="K33" s="30"/>
      <c r="L33" s="30"/>
      <c r="M33" s="30"/>
      <c r="N33" s="30"/>
      <c r="O33" s="30"/>
      <c r="P33" s="30"/>
      <c r="Q33"/>
      <c r="R33"/>
      <c r="S33"/>
      <c r="T33"/>
      <c r="U33"/>
      <c r="V33"/>
      <c r="W33"/>
      <c r="X33"/>
      <c r="Y33"/>
      <c r="Z33"/>
      <c r="AA33"/>
      <c r="AB33"/>
      <c r="AC33"/>
      <c r="AD33"/>
      <c r="AE33" s="30"/>
      <c r="AG33" s="74">
        <v>0.38194444444444497</v>
      </c>
      <c r="AO33" s="30"/>
      <c r="AP33" s="30"/>
      <c r="AQ33" s="30"/>
      <c r="AR33" s="30"/>
      <c r="AS33" s="30"/>
      <c r="AT33" s="30"/>
      <c r="AU33" s="30"/>
    </row>
    <row r="34" spans="1:47" s="22" customFormat="1" ht="15.75" customHeight="1">
      <c r="A34"/>
      <c r="B34" s="89"/>
      <c r="C34" s="30"/>
      <c r="D34" s="30"/>
      <c r="E34" s="30"/>
      <c r="F34" s="30"/>
      <c r="G34" s="30"/>
      <c r="H34" s="30"/>
      <c r="I34" s="30"/>
      <c r="J34" s="30"/>
      <c r="K34" s="30"/>
      <c r="L34" s="30"/>
      <c r="M34" s="30"/>
      <c r="N34" s="30"/>
      <c r="O34" s="30"/>
      <c r="P34" s="30"/>
      <c r="Q34"/>
      <c r="R34"/>
      <c r="S34"/>
      <c r="T34"/>
      <c r="U34"/>
      <c r="V34"/>
      <c r="W34"/>
      <c r="X34"/>
      <c r="Y34"/>
      <c r="Z34"/>
      <c r="AA34"/>
      <c r="AB34"/>
      <c r="AC34"/>
      <c r="AD34"/>
      <c r="AE34"/>
      <c r="AF34" s="56"/>
      <c r="AG34" s="74">
        <v>0.38541666666666702</v>
      </c>
      <c r="AH34" s="56"/>
      <c r="AI34" s="56"/>
      <c r="AJ34" s="56"/>
      <c r="AK34" s="56"/>
      <c r="AL34" s="56"/>
      <c r="AM34" s="56"/>
      <c r="AN34" s="56"/>
      <c r="AO34"/>
      <c r="AP34"/>
      <c r="AQ34"/>
      <c r="AR34"/>
      <c r="AS34"/>
      <c r="AT34"/>
      <c r="AU34"/>
    </row>
    <row r="35" spans="1:47" s="22" customFormat="1" ht="15.75" customHeight="1">
      <c r="A35"/>
      <c r="B35" s="89"/>
      <c r="C35" s="30"/>
      <c r="D35" s="30"/>
      <c r="E35" s="30"/>
      <c r="F35" s="30"/>
      <c r="G35" s="30"/>
      <c r="H35" s="30"/>
      <c r="I35" s="30"/>
      <c r="J35" s="30"/>
      <c r="K35" s="30"/>
      <c r="L35" s="30"/>
      <c r="M35" s="30"/>
      <c r="N35" s="30"/>
      <c r="O35" s="30"/>
      <c r="P35" s="30"/>
      <c r="Q35"/>
      <c r="R35"/>
      <c r="S35"/>
      <c r="T35"/>
      <c r="U35"/>
      <c r="V35"/>
      <c r="W35"/>
      <c r="X35"/>
      <c r="Y35"/>
      <c r="Z35"/>
      <c r="AA35"/>
      <c r="AB35"/>
      <c r="AC35"/>
      <c r="AD35"/>
      <c r="AE35"/>
      <c r="AG35" s="74">
        <v>0.38888888888889001</v>
      </c>
      <c r="AO35"/>
      <c r="AP35"/>
      <c r="AQ35"/>
      <c r="AR35"/>
      <c r="AS35"/>
      <c r="AT35"/>
      <c r="AU35"/>
    </row>
    <row r="36" spans="1:47" s="22" customFormat="1" ht="15.75" customHeight="1">
      <c r="A36"/>
      <c r="B36" s="89"/>
      <c r="C36" s="30"/>
      <c r="D36" s="30"/>
      <c r="E36" s="30"/>
      <c r="F36" s="30"/>
      <c r="G36" s="30"/>
      <c r="H36" s="30"/>
      <c r="I36" s="30"/>
      <c r="J36" s="30"/>
      <c r="K36" s="30"/>
      <c r="L36" s="30"/>
      <c r="M36" s="30"/>
      <c r="N36" s="30"/>
      <c r="O36" s="30"/>
      <c r="P36" s="30"/>
      <c r="Q36"/>
      <c r="R36"/>
      <c r="S36"/>
      <c r="T36"/>
      <c r="U36"/>
      <c r="V36"/>
      <c r="W36"/>
      <c r="X36"/>
      <c r="Y36"/>
      <c r="Z36"/>
      <c r="AA36"/>
      <c r="AB36"/>
      <c r="AC36"/>
      <c r="AD36"/>
      <c r="AE36"/>
      <c r="AG36" s="74">
        <v>0.39236111111111199</v>
      </c>
      <c r="AO36"/>
      <c r="AP36"/>
      <c r="AQ36"/>
      <c r="AR36"/>
      <c r="AS36"/>
      <c r="AT36"/>
    </row>
    <row r="37" spans="1:47" s="22" customFormat="1" ht="15.75" customHeight="1">
      <c r="A37"/>
      <c r="B37" s="89"/>
      <c r="C37" s="30"/>
      <c r="D37" s="30"/>
      <c r="E37" s="30"/>
      <c r="F37" s="30"/>
      <c r="G37" s="30"/>
      <c r="H37" s="30"/>
      <c r="I37" s="30"/>
      <c r="J37" s="30"/>
      <c r="K37" s="30"/>
      <c r="L37" s="30"/>
      <c r="M37" s="30"/>
      <c r="N37" s="30"/>
      <c r="O37" s="30"/>
      <c r="P37" s="30"/>
      <c r="Q37"/>
      <c r="R37"/>
      <c r="S37"/>
      <c r="T37"/>
      <c r="U37"/>
      <c r="V37"/>
      <c r="W37"/>
      <c r="X37"/>
      <c r="Y37"/>
      <c r="Z37"/>
      <c r="AA37"/>
      <c r="AB37"/>
      <c r="AC37"/>
      <c r="AD37"/>
      <c r="AE37"/>
      <c r="AG37" s="74">
        <v>0.39583333333333398</v>
      </c>
      <c r="AO37"/>
      <c r="AP37"/>
      <c r="AQ37"/>
      <c r="AR37"/>
      <c r="AS37"/>
      <c r="AT37"/>
    </row>
    <row r="38" spans="1:47" s="22" customFormat="1" ht="15.75" customHeight="1">
      <c r="A38"/>
      <c r="B38" s="89"/>
      <c r="C38" s="30"/>
      <c r="D38" s="30"/>
      <c r="E38" s="30"/>
      <c r="F38" s="30"/>
      <c r="G38" s="30"/>
      <c r="H38" s="30"/>
      <c r="I38" s="30"/>
      <c r="J38" s="30"/>
      <c r="K38" s="30"/>
      <c r="L38" s="30"/>
      <c r="M38" s="30"/>
      <c r="N38" s="30"/>
      <c r="O38" s="30"/>
      <c r="P38" s="30"/>
      <c r="Q38"/>
      <c r="R38"/>
      <c r="S38"/>
      <c r="T38"/>
      <c r="U38"/>
      <c r="V38"/>
      <c r="W38"/>
      <c r="X38"/>
      <c r="Y38"/>
      <c r="Z38"/>
      <c r="AA38"/>
      <c r="AB38"/>
      <c r="AC38"/>
      <c r="AD38"/>
      <c r="AE38"/>
      <c r="AG38" s="74">
        <v>0.39930555555555602</v>
      </c>
      <c r="AO38"/>
      <c r="AP38"/>
      <c r="AQ38"/>
      <c r="AR38"/>
      <c r="AS38"/>
      <c r="AT38"/>
    </row>
    <row r="39" spans="1:47" s="22" customFormat="1" ht="15.75" customHeight="1">
      <c r="A39"/>
      <c r="B39" s="89"/>
      <c r="C39" s="30"/>
      <c r="D39" s="30"/>
      <c r="E39" s="30"/>
      <c r="F39" s="30"/>
      <c r="G39" s="30"/>
      <c r="H39" s="30"/>
      <c r="I39" s="30"/>
      <c r="J39" s="30"/>
      <c r="K39" s="30"/>
      <c r="L39" s="30"/>
      <c r="M39" s="30"/>
      <c r="N39" s="30"/>
      <c r="O39" s="30"/>
      <c r="P39" s="30"/>
      <c r="Q39"/>
      <c r="R39"/>
      <c r="S39"/>
      <c r="T39"/>
      <c r="U39"/>
      <c r="V39"/>
      <c r="W39"/>
      <c r="X39"/>
      <c r="Y39"/>
      <c r="Z39"/>
      <c r="AA39"/>
      <c r="AB39"/>
      <c r="AC39"/>
      <c r="AD39"/>
      <c r="AE39"/>
      <c r="AG39" s="74">
        <v>0.40277777777777901</v>
      </c>
      <c r="AO39"/>
      <c r="AP39"/>
      <c r="AQ39"/>
      <c r="AR39"/>
    </row>
    <row r="40" spans="1:47" s="22" customFormat="1" ht="15.75" customHeight="1">
      <c r="A40"/>
      <c r="B40" s="89"/>
      <c r="C40" s="30"/>
      <c r="D40" s="30"/>
      <c r="E40" s="30"/>
      <c r="F40" s="30"/>
      <c r="G40" s="30"/>
      <c r="H40" s="30"/>
      <c r="I40" s="30"/>
      <c r="J40" s="30"/>
      <c r="K40" s="30"/>
      <c r="L40" s="30"/>
      <c r="M40" s="30"/>
      <c r="N40" s="30"/>
      <c r="O40" s="30"/>
      <c r="P40" s="30"/>
      <c r="Q40"/>
      <c r="R40"/>
      <c r="S40"/>
      <c r="T40"/>
      <c r="U40"/>
      <c r="V40"/>
      <c r="W40"/>
      <c r="X40"/>
      <c r="Y40"/>
      <c r="Z40"/>
      <c r="AA40"/>
      <c r="AB40"/>
      <c r="AC40"/>
      <c r="AD40"/>
      <c r="AE40"/>
      <c r="AG40" s="74">
        <v>0.406250000000001</v>
      </c>
      <c r="AO40"/>
      <c r="AP40"/>
      <c r="AQ40"/>
      <c r="AR40"/>
    </row>
    <row r="41" spans="1:47" s="22" customFormat="1" ht="15.75" customHeight="1">
      <c r="A41"/>
      <c r="B41" s="89"/>
      <c r="C41" s="30"/>
      <c r="D41" s="30"/>
      <c r="E41" s="30"/>
      <c r="F41" s="30"/>
      <c r="G41" s="30"/>
      <c r="H41" s="30"/>
      <c r="I41" s="30"/>
      <c r="J41" s="30"/>
      <c r="K41" s="30"/>
      <c r="L41" s="30"/>
      <c r="M41" s="30"/>
      <c r="N41" s="30"/>
      <c r="O41" s="30"/>
      <c r="P41" s="30"/>
      <c r="Q41"/>
      <c r="R41"/>
      <c r="S41"/>
      <c r="T41"/>
      <c r="U41"/>
      <c r="V41"/>
      <c r="W41"/>
      <c r="X41"/>
      <c r="Y41"/>
      <c r="Z41"/>
      <c r="AA41"/>
      <c r="AB41"/>
      <c r="AC41"/>
      <c r="AD41"/>
      <c r="AE41"/>
      <c r="AG41" s="74">
        <v>0.40972222222222299</v>
      </c>
      <c r="AO41"/>
      <c r="AP41"/>
      <c r="AQ41"/>
      <c r="AR41"/>
    </row>
    <row r="42" spans="1:47"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7"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7"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7"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7"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7"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7"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V10:X11"/>
    <mergeCell ref="Y10:AC11"/>
    <mergeCell ref="E11:I11"/>
    <mergeCell ref="M11:P11"/>
    <mergeCell ref="R11:U11"/>
    <mergeCell ref="E10:I10"/>
    <mergeCell ref="J10:K11"/>
    <mergeCell ref="M10:P10"/>
    <mergeCell ref="R10:U10"/>
    <mergeCell ref="B3:AC3"/>
    <mergeCell ref="B6:C6"/>
    <mergeCell ref="D6:AC6"/>
    <mergeCell ref="B7:C7"/>
    <mergeCell ref="D7:AC7"/>
    <mergeCell ref="S19:U19"/>
    <mergeCell ref="Y19:AC19"/>
    <mergeCell ref="C19:O19"/>
    <mergeCell ref="S18:U18"/>
    <mergeCell ref="V18:X18"/>
    <mergeCell ref="P19:R19"/>
    <mergeCell ref="V19:X19"/>
    <mergeCell ref="B18:O18"/>
    <mergeCell ref="P18:R18"/>
    <mergeCell ref="B10:C11"/>
    <mergeCell ref="P20:R20"/>
    <mergeCell ref="S20:U20"/>
    <mergeCell ref="V20:X20"/>
    <mergeCell ref="Y20:AC20"/>
    <mergeCell ref="Y16:AC17"/>
    <mergeCell ref="P16:R17"/>
    <mergeCell ref="S16:U17"/>
    <mergeCell ref="V16:X17"/>
    <mergeCell ref="B13:C14"/>
    <mergeCell ref="E13:U13"/>
    <mergeCell ref="V13:X14"/>
    <mergeCell ref="Y13:AC14"/>
    <mergeCell ref="E14:U14"/>
    <mergeCell ref="B16:O17"/>
    <mergeCell ref="Y18:AC18"/>
    <mergeCell ref="C21:O21"/>
    <mergeCell ref="C20:O20"/>
    <mergeCell ref="Y23:AC23"/>
    <mergeCell ref="C22:O22"/>
    <mergeCell ref="C23:O23"/>
    <mergeCell ref="P21:R21"/>
    <mergeCell ref="S21:U21"/>
    <mergeCell ref="V21:X21"/>
    <mergeCell ref="P23:R23"/>
    <mergeCell ref="S23:U23"/>
    <mergeCell ref="V23:X23"/>
    <mergeCell ref="Y21:AC21"/>
    <mergeCell ref="P22:R22"/>
    <mergeCell ref="S22:U22"/>
    <mergeCell ref="V22:X22"/>
    <mergeCell ref="Y22:AC22"/>
    <mergeCell ref="Y28:AC28"/>
    <mergeCell ref="C24:O24"/>
    <mergeCell ref="C25:O25"/>
    <mergeCell ref="P25:R25"/>
    <mergeCell ref="S25:U25"/>
    <mergeCell ref="V25:X25"/>
    <mergeCell ref="P24:R24"/>
    <mergeCell ref="S24:U24"/>
    <mergeCell ref="V24:X24"/>
    <mergeCell ref="Y24:AC24"/>
    <mergeCell ref="Y25:AC25"/>
    <mergeCell ref="B30:AC30"/>
    <mergeCell ref="B31:AC31"/>
    <mergeCell ref="C26:O26"/>
    <mergeCell ref="P26:R26"/>
    <mergeCell ref="S26:U26"/>
    <mergeCell ref="V26:X26"/>
    <mergeCell ref="Y26:AC26"/>
    <mergeCell ref="P28:R28"/>
    <mergeCell ref="S28:U28"/>
    <mergeCell ref="V28:X28"/>
    <mergeCell ref="C28:O28"/>
    <mergeCell ref="P27:R27"/>
    <mergeCell ref="S27:U27"/>
    <mergeCell ref="V27:X27"/>
    <mergeCell ref="Y27:AC27"/>
    <mergeCell ref="C27:O27"/>
  </mergeCells>
  <phoneticPr fontId="1"/>
  <dataValidations count="2">
    <dataValidation type="list" allowBlank="1" showInputMessage="1" showErrorMessage="1" sqref="S28 V28 P28 P19:X27" xr:uid="{00000000-0002-0000-1900-000000000000}">
      <formula1>$AH$19:$AH$23</formula1>
    </dataValidation>
    <dataValidation type="list" allowBlank="1" showInputMessage="1" showErrorMessage="1" sqref="M10 M11:P11 R10 R11:U11" xr:uid="{00000000-0002-0000-1900-000001000000}">
      <formula1>$AG$17:$AG$148</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'シート2-⑫'!D7:AC7</f>
        <v>⑫実習オリエンテーション</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IF(ISBLANK('シート2-⑫'!E10),"",'シート2-⑫'!E10)</f>
        <v>44955</v>
      </c>
      <c r="F10" s="503"/>
      <c r="G10" s="503"/>
      <c r="H10" s="503"/>
      <c r="I10" s="504"/>
      <c r="J10" s="427" t="s">
        <v>27</v>
      </c>
      <c r="K10" s="376"/>
      <c r="L10" s="61">
        <v>1</v>
      </c>
      <c r="M10" s="505">
        <f>IF(ISBLANK('シート2-⑫'!M10),"",'シート2-⑫'!M10)</f>
        <v>0.68055555555556002</v>
      </c>
      <c r="N10" s="506"/>
      <c r="O10" s="506"/>
      <c r="P10" s="507"/>
      <c r="Q10" s="62" t="s">
        <v>1</v>
      </c>
      <c r="R10" s="505">
        <f>IF(ISBLANK('シート2-⑫'!R10),"",'シート2-⑫'!R10)</f>
        <v>0.72222222222222698</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IF(ISBLANK('シート2-⑫'!E11),"",'シート2-⑫'!E11)</f>
        <v/>
      </c>
      <c r="F11" s="519"/>
      <c r="G11" s="519"/>
      <c r="H11" s="519"/>
      <c r="I11" s="520"/>
      <c r="J11" s="427"/>
      <c r="K11" s="376"/>
      <c r="L11" s="61">
        <v>2</v>
      </c>
      <c r="M11" s="521" t="str">
        <f>IF(ISBLANK('シート2-⑫'!M11),"",'シート2-⑫'!M11)</f>
        <v/>
      </c>
      <c r="N11" s="522"/>
      <c r="O11" s="522"/>
      <c r="P11" s="523"/>
      <c r="Q11" s="62" t="s">
        <v>1</v>
      </c>
      <c r="R11" s="521" t="str">
        <f>IF(ISBLANK('シート2-⑫'!R11),"",'シート2-⑫'!R11)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IF(ISBLANK('シート2-⑫'!E13),"",'シート2-⑫'!E13)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IF(ISBLANK('シート2-⑫'!E14),"",'シート2-⑫'!E14)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3"/>
  <dimension ref="A1:BB152"/>
  <sheetViews>
    <sheetView showGridLines="0" topLeftCell="A3"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345</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44961</v>
      </c>
      <c r="F10" s="425"/>
      <c r="G10" s="425"/>
      <c r="H10" s="425"/>
      <c r="I10" s="426"/>
      <c r="J10" s="427" t="s">
        <v>27</v>
      </c>
      <c r="K10" s="376"/>
      <c r="L10" s="61">
        <v>1</v>
      </c>
      <c r="M10" s="446">
        <v>0.375</v>
      </c>
      <c r="N10" s="447"/>
      <c r="O10" s="447"/>
      <c r="P10" s="448"/>
      <c r="Q10" s="62" t="s">
        <v>1</v>
      </c>
      <c r="R10" s="446">
        <v>0.437500000000001</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v>0.44444444444444497</v>
      </c>
      <c r="N11" s="450"/>
      <c r="O11" s="450"/>
      <c r="P11" s="451"/>
      <c r="Q11" s="62" t="s">
        <v>1</v>
      </c>
      <c r="R11" s="449">
        <v>0.50694444444444597</v>
      </c>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4" s="30" customFormat="1" ht="41.25" customHeight="1">
      <c r="B19" s="72" t="s">
        <v>33</v>
      </c>
      <c r="C19" s="400" t="s">
        <v>346</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00" t="s">
        <v>347</v>
      </c>
      <c r="D20" s="628"/>
      <c r="E20" s="628"/>
      <c r="F20" s="628"/>
      <c r="G20" s="628"/>
      <c r="H20" s="628"/>
      <c r="I20" s="628"/>
      <c r="J20" s="628"/>
      <c r="K20" s="628"/>
      <c r="L20" s="628"/>
      <c r="M20" s="628"/>
      <c r="N20" s="628"/>
      <c r="O20" s="629"/>
      <c r="P20" s="609"/>
      <c r="Q20" s="677"/>
      <c r="R20" s="678"/>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348</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c r="B22" s="72" t="s">
        <v>36</v>
      </c>
      <c r="C22" s="491" t="s">
        <v>349</v>
      </c>
      <c r="D22" s="492"/>
      <c r="E22" s="492"/>
      <c r="F22" s="492"/>
      <c r="G22" s="492"/>
      <c r="H22" s="492"/>
      <c r="I22" s="492"/>
      <c r="J22" s="492"/>
      <c r="K22" s="492"/>
      <c r="L22" s="492"/>
      <c r="M22" s="492"/>
      <c r="N22" s="492"/>
      <c r="O22" s="492"/>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thickBot="1">
      <c r="B23" s="72" t="s">
        <v>37</v>
      </c>
      <c r="C23" s="491" t="s">
        <v>350</v>
      </c>
      <c r="D23" s="492"/>
      <c r="E23" s="492"/>
      <c r="F23" s="492"/>
      <c r="G23" s="492"/>
      <c r="H23" s="492"/>
      <c r="I23" s="492"/>
      <c r="J23" s="492"/>
      <c r="K23" s="492"/>
      <c r="L23" s="492"/>
      <c r="M23" s="492"/>
      <c r="N23" s="492"/>
      <c r="O23" s="492"/>
      <c r="P23" s="681"/>
      <c r="Q23" s="682"/>
      <c r="R23" s="683"/>
      <c r="S23" s="684"/>
      <c r="T23" s="685"/>
      <c r="U23" s="686"/>
      <c r="V23" s="687"/>
      <c r="W23" s="687"/>
      <c r="X23" s="687"/>
      <c r="Y23" s="688"/>
      <c r="Z23" s="688"/>
      <c r="AA23" s="688"/>
      <c r="AB23" s="688"/>
      <c r="AC23" s="689"/>
      <c r="AF23" s="56"/>
      <c r="AG23" s="74">
        <v>0.34722222222222199</v>
      </c>
      <c r="AH23" s="85">
        <v>1</v>
      </c>
      <c r="AI23" s="86" t="s">
        <v>510</v>
      </c>
      <c r="AJ23" s="71" t="s">
        <v>512</v>
      </c>
      <c r="AK23" s="86" t="s">
        <v>64</v>
      </c>
      <c r="AL23" s="87" t="s">
        <v>65</v>
      </c>
      <c r="AM23" s="86" t="s">
        <v>66</v>
      </c>
      <c r="AN23" s="190" t="s">
        <v>67</v>
      </c>
      <c r="AP23" s="191"/>
      <c r="AQ23" s="191"/>
      <c r="AR23" s="191"/>
      <c r="AS23" s="191"/>
      <c r="AT23" s="191"/>
      <c r="AU23" s="191"/>
      <c r="AV23" s="191"/>
      <c r="AW23" s="191"/>
      <c r="AX23" s="191"/>
      <c r="AY23" s="191"/>
      <c r="AZ23" s="191"/>
      <c r="BA23" s="191"/>
      <c r="BB23" s="191"/>
    </row>
    <row r="24" spans="1:54" s="30" customFormat="1" ht="41.25" customHeight="1">
      <c r="B24" s="72"/>
      <c r="C24" s="491"/>
      <c r="D24" s="492"/>
      <c r="E24" s="492"/>
      <c r="F24" s="492"/>
      <c r="G24" s="492"/>
      <c r="H24" s="492"/>
      <c r="I24" s="492"/>
      <c r="J24" s="492"/>
      <c r="K24" s="492"/>
      <c r="L24" s="492"/>
      <c r="M24" s="492"/>
      <c r="N24" s="492"/>
      <c r="O24" s="492"/>
      <c r="P24" s="676"/>
      <c r="Q24" s="676"/>
      <c r="R24" s="676"/>
      <c r="S24" s="676"/>
      <c r="T24" s="676"/>
      <c r="U24" s="676"/>
      <c r="V24" s="676"/>
      <c r="W24" s="676"/>
      <c r="X24" s="676"/>
      <c r="Y24" s="680"/>
      <c r="Z24" s="680"/>
      <c r="AA24" s="680"/>
      <c r="AB24" s="680"/>
      <c r="AC24" s="680"/>
      <c r="AF24" s="56"/>
      <c r="AG24" s="74">
        <v>0.35069444444444497</v>
      </c>
      <c r="AH24" s="56"/>
      <c r="AI24" s="56"/>
      <c r="AJ24" s="56"/>
      <c r="AK24" s="56"/>
      <c r="AL24" s="56"/>
      <c r="AM24" s="56"/>
      <c r="AN24" s="56"/>
    </row>
    <row r="25" spans="1:54" s="30" customFormat="1" ht="41.25" customHeight="1">
      <c r="B25" s="72"/>
      <c r="C25" s="491"/>
      <c r="D25" s="492"/>
      <c r="E25" s="492"/>
      <c r="F25" s="492"/>
      <c r="G25" s="492"/>
      <c r="H25" s="492"/>
      <c r="I25" s="492"/>
      <c r="J25" s="492"/>
      <c r="K25" s="492"/>
      <c r="L25" s="492"/>
      <c r="M25" s="492"/>
      <c r="N25" s="492"/>
      <c r="O25" s="492"/>
      <c r="P25" s="669"/>
      <c r="Q25" s="669"/>
      <c r="R25" s="669"/>
      <c r="S25" s="669"/>
      <c r="T25" s="669"/>
      <c r="U25" s="669"/>
      <c r="V25" s="669"/>
      <c r="W25" s="669"/>
      <c r="X25" s="669"/>
      <c r="Y25" s="670"/>
      <c r="Z25" s="670"/>
      <c r="AA25" s="670"/>
      <c r="AB25" s="670"/>
      <c r="AC25" s="670"/>
      <c r="AF25" s="56"/>
      <c r="AG25" s="74">
        <v>0.35416666666666669</v>
      </c>
      <c r="AH25" s="56"/>
      <c r="AI25" s="56"/>
      <c r="AJ25" s="56"/>
      <c r="AK25" s="56"/>
      <c r="AL25" s="56"/>
      <c r="AM25" s="56"/>
      <c r="AN25" s="56"/>
    </row>
    <row r="26" spans="1:54" s="30" customFormat="1" ht="41.25" customHeight="1">
      <c r="B26" s="88"/>
      <c r="C26" s="491"/>
      <c r="D26" s="492"/>
      <c r="E26" s="492"/>
      <c r="F26" s="492"/>
      <c r="G26" s="492"/>
      <c r="H26" s="492"/>
      <c r="I26" s="492"/>
      <c r="J26" s="492"/>
      <c r="K26" s="492"/>
      <c r="L26" s="492"/>
      <c r="M26" s="492"/>
      <c r="N26" s="492"/>
      <c r="O26" s="671"/>
      <c r="P26" s="556"/>
      <c r="Q26" s="556"/>
      <c r="R26" s="672"/>
      <c r="S26" s="673"/>
      <c r="T26" s="556"/>
      <c r="U26" s="674"/>
      <c r="V26" s="675"/>
      <c r="W26" s="675"/>
      <c r="X26" s="675"/>
      <c r="Y26" s="557"/>
      <c r="Z26" s="557"/>
      <c r="AA26" s="557"/>
      <c r="AB26" s="557"/>
      <c r="AC26" s="679"/>
      <c r="AF26" s="56"/>
      <c r="AG26" s="74">
        <v>0.35763888888888901</v>
      </c>
      <c r="AH26" s="56"/>
      <c r="AI26" s="56"/>
      <c r="AJ26" s="56"/>
      <c r="AK26" s="56"/>
      <c r="AL26" s="56"/>
      <c r="AM26" s="56"/>
      <c r="AN26" s="56"/>
    </row>
    <row r="27" spans="1:54" s="30" customFormat="1" ht="41.25" customHeight="1">
      <c r="B27" s="72"/>
      <c r="C27" s="491"/>
      <c r="D27" s="492"/>
      <c r="E27" s="492"/>
      <c r="F27" s="492"/>
      <c r="G27" s="492"/>
      <c r="H27" s="492"/>
      <c r="I27" s="492"/>
      <c r="J27" s="492"/>
      <c r="K27" s="492"/>
      <c r="L27" s="492"/>
      <c r="M27" s="492"/>
      <c r="N27" s="492"/>
      <c r="O27" s="492"/>
      <c r="P27" s="669"/>
      <c r="Q27" s="669"/>
      <c r="R27" s="669"/>
      <c r="S27" s="669"/>
      <c r="T27" s="669"/>
      <c r="U27" s="669"/>
      <c r="V27" s="669"/>
      <c r="W27" s="669"/>
      <c r="X27" s="669"/>
      <c r="Y27" s="670"/>
      <c r="Z27" s="670"/>
      <c r="AA27" s="670"/>
      <c r="AB27" s="670"/>
      <c r="AC27" s="670"/>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30" customFormat="1" ht="15.75" customHeight="1">
      <c r="B32" s="89"/>
      <c r="AF32" s="56"/>
      <c r="AG32" s="74">
        <v>0.37847222222222299</v>
      </c>
      <c r="AH32" s="56"/>
      <c r="AI32" s="56"/>
      <c r="AJ32" s="56"/>
      <c r="AK32" s="56"/>
      <c r="AL32" s="56"/>
      <c r="AM32" s="56"/>
      <c r="AN32" s="56"/>
    </row>
    <row r="33" spans="1:44"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row>
    <row r="34" spans="1:44" s="56" customFormat="1" ht="15.75" customHeight="1">
      <c r="A34" s="30"/>
      <c r="B34" s="89"/>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74">
        <v>0.38541666666666702</v>
      </c>
      <c r="AO34" s="30"/>
      <c r="AP34" s="30"/>
      <c r="AQ34" s="30"/>
      <c r="AR34" s="30"/>
    </row>
    <row r="35" spans="1:44" s="56" customFormat="1" ht="15.75" customHeight="1">
      <c r="A35" s="30"/>
      <c r="B35" s="89"/>
      <c r="C35" s="30"/>
      <c r="D35" s="30"/>
      <c r="E35" s="30"/>
      <c r="F35" s="30"/>
      <c r="G35" s="30"/>
      <c r="H35" s="30"/>
      <c r="I35" s="30"/>
      <c r="J35" s="30"/>
      <c r="K35" s="30"/>
      <c r="L35" s="30"/>
      <c r="P35" s="30"/>
      <c r="Q35" s="30"/>
      <c r="R35" s="30"/>
      <c r="S35" s="30"/>
      <c r="T35" s="30"/>
      <c r="U35" s="30"/>
      <c r="V35" s="30"/>
      <c r="W35" s="30"/>
      <c r="X35" s="30"/>
      <c r="Y35" s="30"/>
      <c r="Z35" s="30"/>
      <c r="AA35" s="30"/>
      <c r="AB35" s="30"/>
      <c r="AC35" s="30"/>
      <c r="AD35" s="30"/>
      <c r="AE35" s="30"/>
      <c r="AF35" s="22"/>
      <c r="AG35" s="74">
        <v>0.38888888888889001</v>
      </c>
      <c r="AH35" s="22"/>
      <c r="AI35" s="22"/>
      <c r="AJ35" s="22"/>
      <c r="AK35" s="22"/>
      <c r="AL35" s="22"/>
      <c r="AM35" s="22"/>
      <c r="AN35" s="22"/>
      <c r="AO35" s="30"/>
      <c r="AP35" s="30"/>
      <c r="AQ35" s="30"/>
      <c r="AR35" s="30"/>
    </row>
    <row r="36" spans="1:44" s="56" customFormat="1" ht="15.75" customHeight="1">
      <c r="A36" s="30"/>
      <c r="B36" s="89"/>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F36" s="22"/>
      <c r="AG36" s="74">
        <v>0.39236111111111199</v>
      </c>
      <c r="AH36" s="22"/>
      <c r="AI36" s="22"/>
      <c r="AJ36" s="22"/>
      <c r="AK36" s="22"/>
      <c r="AL36" s="22"/>
      <c r="AM36" s="22"/>
      <c r="AN36" s="22"/>
      <c r="AO36" s="30"/>
      <c r="AP36" s="30"/>
      <c r="AQ36" s="30"/>
      <c r="AR36" s="30"/>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s="30"/>
      <c r="D39" s="30"/>
      <c r="E39" s="30"/>
      <c r="F39" s="30"/>
      <c r="G39" s="30"/>
      <c r="H39" s="30"/>
      <c r="I39" s="30"/>
      <c r="J39" s="30"/>
      <c r="K39" s="30"/>
      <c r="L39" s="30"/>
      <c r="M39" s="56"/>
      <c r="N39" s="56"/>
      <c r="O39" s="56"/>
      <c r="P39"/>
      <c r="Q39"/>
      <c r="R39"/>
      <c r="S39"/>
      <c r="T39"/>
      <c r="U39"/>
      <c r="V39"/>
      <c r="W39"/>
      <c r="X39"/>
      <c r="Y39"/>
      <c r="Z39"/>
      <c r="AA39"/>
      <c r="AB39"/>
      <c r="AC39"/>
      <c r="AD39"/>
      <c r="AE39"/>
      <c r="AG39" s="74">
        <v>0.40277777777777901</v>
      </c>
      <c r="AO39"/>
      <c r="AP39"/>
      <c r="AQ39"/>
      <c r="AR39"/>
    </row>
    <row r="40" spans="1:44" s="22" customFormat="1" ht="15.75" customHeight="1">
      <c r="A40"/>
      <c r="B40" s="4"/>
      <c r="C40" s="30"/>
      <c r="D40" s="30"/>
      <c r="E40" s="30"/>
      <c r="F40" s="30"/>
      <c r="G40" s="30"/>
      <c r="H40" s="30"/>
      <c r="I40" s="30"/>
      <c r="J40" s="30"/>
      <c r="K40" s="30"/>
      <c r="L40" s="30"/>
      <c r="M40" s="56"/>
      <c r="N40" s="56"/>
      <c r="O40" s="56"/>
      <c r="P40"/>
      <c r="Q40"/>
      <c r="R40"/>
      <c r="S40"/>
      <c r="T40"/>
      <c r="U40"/>
      <c r="V40"/>
      <c r="W40"/>
      <c r="X40"/>
      <c r="Y40"/>
      <c r="Z40"/>
      <c r="AA40"/>
      <c r="AB40"/>
      <c r="AC40"/>
      <c r="AD40"/>
      <c r="AE40"/>
      <c r="AG40" s="74">
        <v>0.406250000000001</v>
      </c>
      <c r="AO40"/>
      <c r="AP40"/>
      <c r="AQ40"/>
      <c r="AR40"/>
    </row>
    <row r="41" spans="1:44" s="22" customFormat="1" ht="15.75" customHeight="1">
      <c r="A41"/>
      <c r="B41" s="4"/>
      <c r="C41" s="30"/>
      <c r="D41" s="30"/>
      <c r="E41" s="30"/>
      <c r="F41" s="30"/>
      <c r="G41" s="30"/>
      <c r="H41" s="30"/>
      <c r="I41" s="30"/>
      <c r="J41" s="30"/>
      <c r="K41" s="30"/>
      <c r="L41" s="30"/>
      <c r="M41" s="56"/>
      <c r="N41" s="56"/>
      <c r="O41" s="56"/>
      <c r="P41"/>
      <c r="Q41"/>
      <c r="R41"/>
      <c r="S41"/>
      <c r="T41"/>
      <c r="U41"/>
      <c r="V41"/>
      <c r="W41"/>
      <c r="X41"/>
      <c r="Y41"/>
      <c r="Z41"/>
      <c r="AA41"/>
      <c r="AB41"/>
      <c r="AC41"/>
      <c r="AD41"/>
      <c r="AE41"/>
      <c r="AG41" s="74">
        <v>0.40972222222222299</v>
      </c>
      <c r="AO41"/>
      <c r="AP41"/>
      <c r="AQ41"/>
      <c r="AR41"/>
    </row>
    <row r="42" spans="1:44" s="22" customFormat="1" ht="15.75" customHeight="1">
      <c r="A42"/>
      <c r="B42" s="4"/>
      <c r="C42" s="30"/>
      <c r="D42" s="30"/>
      <c r="E42" s="30"/>
      <c r="F42" s="30"/>
      <c r="G42" s="30"/>
      <c r="H42" s="30"/>
      <c r="I42" s="30"/>
      <c r="J42" s="30"/>
      <c r="K42" s="30"/>
      <c r="L42" s="30"/>
      <c r="M42" s="56"/>
      <c r="N42" s="56"/>
      <c r="O42" s="56"/>
      <c r="P42"/>
      <c r="Q42"/>
      <c r="R42"/>
      <c r="S42"/>
      <c r="T42"/>
      <c r="U42"/>
      <c r="V42"/>
      <c r="W42"/>
      <c r="X42"/>
      <c r="Y42"/>
      <c r="Z42"/>
      <c r="AA42"/>
      <c r="AB42"/>
      <c r="AC42"/>
      <c r="AD42"/>
      <c r="AE42"/>
      <c r="AG42" s="74">
        <v>0.41319444444444497</v>
      </c>
      <c r="AO42"/>
      <c r="AP42"/>
      <c r="AQ42"/>
      <c r="AR42"/>
    </row>
    <row r="43" spans="1:44" s="22" customFormat="1" ht="15.75" customHeight="1">
      <c r="A43"/>
      <c r="B43" s="4"/>
      <c r="C43" s="30"/>
      <c r="D43" s="30"/>
      <c r="E43" s="30"/>
      <c r="F43" s="30"/>
      <c r="G43" s="30"/>
      <c r="H43" s="30"/>
      <c r="I43" s="30"/>
      <c r="J43" s="30"/>
      <c r="K43" s="30"/>
      <c r="L43" s="30"/>
      <c r="M43" s="56"/>
      <c r="N43" s="56"/>
      <c r="O43" s="56"/>
      <c r="P43"/>
      <c r="Q43"/>
      <c r="R43"/>
      <c r="S43"/>
      <c r="T43"/>
      <c r="U43"/>
      <c r="V43"/>
      <c r="W43"/>
      <c r="X43"/>
      <c r="Y43"/>
      <c r="Z43"/>
      <c r="AA43"/>
      <c r="AB43"/>
      <c r="AC43"/>
      <c r="AD43"/>
      <c r="AE43"/>
      <c r="AG43" s="74">
        <v>0.41666666666666802</v>
      </c>
      <c r="AO43"/>
      <c r="AP43"/>
      <c r="AQ43"/>
      <c r="AR43"/>
    </row>
    <row r="44" spans="1:44" s="22" customFormat="1" ht="15.75" customHeight="1">
      <c r="A44"/>
      <c r="B44" s="4"/>
      <c r="C44" s="30"/>
      <c r="D44" s="30"/>
      <c r="E44" s="30"/>
      <c r="F44" s="30"/>
      <c r="G44" s="30"/>
      <c r="H44" s="30"/>
      <c r="I44" s="30"/>
      <c r="J44" s="30"/>
      <c r="K44" s="30"/>
      <c r="L44" s="30"/>
      <c r="M44" s="56"/>
      <c r="N44" s="56"/>
      <c r="O44" s="56"/>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5.75" customHeight="1">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c r="AP79"/>
      <c r="AQ79"/>
      <c r="AR79"/>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s="22" customFormat="1">
      <c r="A151"/>
      <c r="B151"/>
      <c r="C151"/>
      <c r="D151"/>
      <c r="E151"/>
      <c r="F151"/>
      <c r="G151"/>
      <c r="H151"/>
      <c r="I151"/>
      <c r="J151"/>
      <c r="K151"/>
      <c r="L151"/>
      <c r="M151"/>
      <c r="N151"/>
      <c r="O151"/>
      <c r="P151"/>
      <c r="Q151"/>
      <c r="R151"/>
      <c r="S151"/>
      <c r="T151"/>
      <c r="U151"/>
      <c r="V151"/>
      <c r="W151"/>
      <c r="X151"/>
      <c r="Y151"/>
      <c r="Z151"/>
      <c r="AA151"/>
      <c r="AB151"/>
      <c r="AC151"/>
      <c r="AD151"/>
      <c r="AE151"/>
      <c r="AG151" s="74">
        <v>0.79166666666667196</v>
      </c>
    </row>
    <row r="152" spans="1:33">
      <c r="AG152" s="74"/>
    </row>
  </sheetData>
  <sheetProtection sheet="1" objects="1" scenarios="1" formatCells="0"/>
  <mergeCells count="82">
    <mergeCell ref="Y22:AC22"/>
    <mergeCell ref="P23:R23"/>
    <mergeCell ref="S23:U23"/>
    <mergeCell ref="V23:X23"/>
    <mergeCell ref="Y23:AC23"/>
    <mergeCell ref="S22:U22"/>
    <mergeCell ref="P28:R28"/>
    <mergeCell ref="S28:U28"/>
    <mergeCell ref="V28:X28"/>
    <mergeCell ref="Y27:AC27"/>
    <mergeCell ref="P24:R24"/>
    <mergeCell ref="Y26:AC26"/>
    <mergeCell ref="Y28:AC28"/>
    <mergeCell ref="Y24:AC24"/>
    <mergeCell ref="C22:O22"/>
    <mergeCell ref="P20:R20"/>
    <mergeCell ref="P22:R22"/>
    <mergeCell ref="V22:X22"/>
    <mergeCell ref="V21:X21"/>
    <mergeCell ref="S20:U20"/>
    <mergeCell ref="C20:O20"/>
    <mergeCell ref="C21:O21"/>
    <mergeCell ref="Y19:AC19"/>
    <mergeCell ref="Y20:AC20"/>
    <mergeCell ref="Y21:AC21"/>
    <mergeCell ref="V18:X18"/>
    <mergeCell ref="P18:R18"/>
    <mergeCell ref="V19:X19"/>
    <mergeCell ref="Y18:AC18"/>
    <mergeCell ref="V20:X20"/>
    <mergeCell ref="P21:R21"/>
    <mergeCell ref="S21:U21"/>
    <mergeCell ref="Y13:AC14"/>
    <mergeCell ref="E14:U14"/>
    <mergeCell ref="B18:O18"/>
    <mergeCell ref="S24:U24"/>
    <mergeCell ref="V24:X24"/>
    <mergeCell ref="C23:O23"/>
    <mergeCell ref="C24:O24"/>
    <mergeCell ref="S19:U19"/>
    <mergeCell ref="V13:X14"/>
    <mergeCell ref="P19:R19"/>
    <mergeCell ref="B16:O17"/>
    <mergeCell ref="E13:U13"/>
    <mergeCell ref="S18:U18"/>
    <mergeCell ref="Y16:AC17"/>
    <mergeCell ref="P16:R17"/>
    <mergeCell ref="S16:U17"/>
    <mergeCell ref="B3:AC3"/>
    <mergeCell ref="B6:C6"/>
    <mergeCell ref="D6:AC6"/>
    <mergeCell ref="B7:C7"/>
    <mergeCell ref="D7:AC7"/>
    <mergeCell ref="Y10:AC11"/>
    <mergeCell ref="E11:I11"/>
    <mergeCell ref="M11:P11"/>
    <mergeCell ref="E10:I10"/>
    <mergeCell ref="J10:K11"/>
    <mergeCell ref="M10:P10"/>
    <mergeCell ref="R10:U10"/>
    <mergeCell ref="R11:U11"/>
    <mergeCell ref="B31:AC31"/>
    <mergeCell ref="C25:O25"/>
    <mergeCell ref="P25:R25"/>
    <mergeCell ref="S25:U25"/>
    <mergeCell ref="V25:X25"/>
    <mergeCell ref="Y25:AC25"/>
    <mergeCell ref="C26:O26"/>
    <mergeCell ref="P26:R26"/>
    <mergeCell ref="S26:U26"/>
    <mergeCell ref="V26:X26"/>
    <mergeCell ref="B30:AC30"/>
    <mergeCell ref="C27:O27"/>
    <mergeCell ref="P27:R27"/>
    <mergeCell ref="S27:U27"/>
    <mergeCell ref="V27:X27"/>
    <mergeCell ref="C28:O28"/>
    <mergeCell ref="V16:X17"/>
    <mergeCell ref="B13:C14"/>
    <mergeCell ref="B10:C11"/>
    <mergeCell ref="V10:X11"/>
    <mergeCell ref="C19:O19"/>
  </mergeCells>
  <phoneticPr fontId="1"/>
  <dataValidations count="2">
    <dataValidation type="list" allowBlank="1" showInputMessage="1" showErrorMessage="1" sqref="V24:V28 S24:S28 P24:P28 P19:X23" xr:uid="{00000000-0002-0000-1B00-000000000000}">
      <formula1>$AH$19:$AH$23</formula1>
    </dataValidation>
    <dataValidation type="list" allowBlank="1" showInputMessage="1" showErrorMessage="1" sqref="M10 R11:U11 R10 M11:P11" xr:uid="{00000000-0002-0000-1B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'シート2-⑨'!D7:AC7</f>
        <v>⑨地域包括ケアシステム及び社会資源</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IF(ISBLANK('シート2-⑨'!E10),"",'シート2-⑨'!E10)</f>
        <v>44961</v>
      </c>
      <c r="F10" s="503"/>
      <c r="G10" s="503"/>
      <c r="H10" s="503"/>
      <c r="I10" s="504"/>
      <c r="J10" s="427" t="s">
        <v>27</v>
      </c>
      <c r="K10" s="376"/>
      <c r="L10" s="61">
        <v>1</v>
      </c>
      <c r="M10" s="505">
        <f>IF(ISBLANK('シート2-⑨'!M10),"",'シート2-⑨'!M10)</f>
        <v>0.375</v>
      </c>
      <c r="N10" s="506"/>
      <c r="O10" s="506"/>
      <c r="P10" s="507"/>
      <c r="Q10" s="62" t="s">
        <v>166</v>
      </c>
      <c r="R10" s="505">
        <f>IF(ISBLANK('シート2-⑨'!R10),"",'シート2-⑨'!R10)</f>
        <v>0.437500000000001</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IF(ISBLANK('シート2-⑨'!E11),"",'シート2-⑨'!E11)</f>
        <v/>
      </c>
      <c r="F11" s="519"/>
      <c r="G11" s="519"/>
      <c r="H11" s="519"/>
      <c r="I11" s="520"/>
      <c r="J11" s="427"/>
      <c r="K11" s="376"/>
      <c r="L11" s="61">
        <v>2</v>
      </c>
      <c r="M11" s="521">
        <f>IF(ISBLANK('シート2-⑨'!M11),"",'シート2-⑨'!M11)</f>
        <v>0.44444444444444497</v>
      </c>
      <c r="N11" s="522"/>
      <c r="O11" s="522"/>
      <c r="P11" s="523"/>
      <c r="Q11" s="62" t="s">
        <v>166</v>
      </c>
      <c r="R11" s="521">
        <f>IF(ISBLANK('シート2-⑨'!R11),"",'シート2-⑨'!R11)</f>
        <v>0.50694444444444597</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IF(ISBLANK('シート2-⑨'!E13),"",'シート2-⑨'!E13)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IF(ISBLANK('シート2-⑨'!E14),"",'シート2-⑨'!E14)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167</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168</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169</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170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4"/>
  <sheetViews>
    <sheetView showGridLines="0" zoomScaleNormal="100" zoomScaleSheetLayoutView="100" workbookViewId="0">
      <selection activeCell="AD20" sqref="AD20"/>
    </sheetView>
  </sheetViews>
  <sheetFormatPr defaultRowHeight="13.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s>
  <sheetData>
    <row r="1" spans="1:27" ht="21">
      <c r="A1" s="1"/>
      <c r="B1" s="2" t="s">
        <v>12</v>
      </c>
      <c r="C1" s="1"/>
      <c r="D1" s="1"/>
      <c r="E1" s="1"/>
      <c r="F1" s="1"/>
      <c r="G1" s="1"/>
      <c r="H1" s="1"/>
      <c r="I1" s="1"/>
      <c r="J1" s="1"/>
      <c r="K1" s="1"/>
      <c r="L1" s="1"/>
      <c r="M1" s="1"/>
      <c r="N1" s="1"/>
      <c r="O1" s="1"/>
      <c r="P1" s="1"/>
      <c r="Q1" s="1"/>
      <c r="R1" s="1"/>
      <c r="S1" s="1"/>
    </row>
    <row r="2" spans="1:27" s="30" customFormat="1" ht="3" customHeight="1">
      <c r="B2" s="51"/>
    </row>
    <row r="3" spans="1:27" s="30" customFormat="1" ht="50.25" customHeight="1">
      <c r="A3" s="372" t="s">
        <v>573</v>
      </c>
      <c r="B3" s="372"/>
      <c r="C3" s="372"/>
      <c r="D3" s="372"/>
      <c r="E3" s="372"/>
      <c r="F3" s="372"/>
      <c r="G3" s="372"/>
      <c r="H3" s="372"/>
      <c r="I3" s="372"/>
      <c r="J3" s="372"/>
      <c r="K3" s="372"/>
      <c r="L3" s="372"/>
      <c r="M3" s="372"/>
      <c r="N3" s="372"/>
      <c r="O3" s="372"/>
      <c r="P3" s="372"/>
      <c r="Q3" s="372"/>
      <c r="R3" s="372"/>
      <c r="S3" s="372"/>
      <c r="T3" s="52"/>
      <c r="U3" s="52"/>
    </row>
    <row r="4" spans="1:27" s="30" customFormat="1" ht="6.75" customHeight="1" thickBot="1"/>
    <row r="5" spans="1:27" s="30" customFormat="1" ht="20.25" customHeight="1" thickBot="1">
      <c r="B5" s="90" t="s">
        <v>25</v>
      </c>
      <c r="D5" s="373" t="s">
        <v>584</v>
      </c>
      <c r="E5" s="374"/>
      <c r="AA5" s="30" t="s">
        <v>142</v>
      </c>
    </row>
    <row r="6" spans="1:27" s="30" customFormat="1" ht="3.75" customHeight="1" thickBot="1"/>
    <row r="7" spans="1:27" s="30" customFormat="1" ht="18.75" customHeight="1" thickBot="1">
      <c r="B7" s="376" t="s">
        <v>0</v>
      </c>
      <c r="C7" s="394"/>
      <c r="D7" s="377">
        <v>44933</v>
      </c>
      <c r="E7" s="378"/>
      <c r="F7" s="379" t="s">
        <v>1</v>
      </c>
      <c r="G7" s="380"/>
      <c r="H7" s="377">
        <v>45038</v>
      </c>
      <c r="I7" s="384"/>
      <c r="J7" s="378"/>
      <c r="K7" s="62"/>
      <c r="L7" s="376" t="s">
        <v>2</v>
      </c>
      <c r="M7" s="394"/>
      <c r="N7" s="381"/>
      <c r="O7" s="382"/>
      <c r="P7" s="382"/>
      <c r="Q7" s="382"/>
      <c r="R7" s="383"/>
    </row>
    <row r="8" spans="1:27" s="30" customFormat="1" ht="3.75" customHeight="1" thickBot="1">
      <c r="B8" s="62"/>
      <c r="C8" s="62"/>
      <c r="D8" s="65"/>
      <c r="E8" s="65"/>
      <c r="F8" s="62"/>
      <c r="G8" s="62"/>
      <c r="H8" s="64"/>
      <c r="I8" s="64"/>
      <c r="J8" s="64"/>
      <c r="K8" s="62"/>
      <c r="L8" s="62"/>
      <c r="M8" s="66"/>
      <c r="N8" s="66"/>
      <c r="O8" s="64"/>
      <c r="P8" s="64"/>
      <c r="Q8" s="64"/>
      <c r="R8" s="64"/>
    </row>
    <row r="9" spans="1:27" s="30" customFormat="1" ht="18.75" customHeight="1" thickBot="1">
      <c r="B9" s="376" t="s">
        <v>4</v>
      </c>
      <c r="C9" s="394"/>
      <c r="D9" s="397" t="s">
        <v>515</v>
      </c>
      <c r="E9" s="398"/>
      <c r="F9" s="398"/>
      <c r="G9" s="398"/>
      <c r="H9" s="398"/>
      <c r="I9" s="398"/>
      <c r="J9" s="399"/>
      <c r="K9" s="62"/>
      <c r="L9" s="376" t="s">
        <v>3</v>
      </c>
      <c r="M9" s="394"/>
      <c r="N9" s="381"/>
      <c r="O9" s="382"/>
      <c r="P9" s="382"/>
      <c r="Q9" s="382"/>
      <c r="R9" s="383"/>
    </row>
    <row r="10" spans="1:27" s="30" customFormat="1">
      <c r="B10" s="62"/>
      <c r="C10" s="62"/>
      <c r="D10" s="62"/>
      <c r="E10" s="62"/>
      <c r="F10" s="62"/>
      <c r="G10" s="62"/>
      <c r="H10" s="62"/>
      <c r="I10" s="62"/>
      <c r="J10" s="62"/>
      <c r="K10" s="62"/>
      <c r="L10" s="62"/>
      <c r="M10" s="62"/>
      <c r="N10" s="62"/>
      <c r="O10" s="62"/>
      <c r="P10" s="62"/>
      <c r="Q10" s="62"/>
      <c r="R10" s="62"/>
    </row>
    <row r="11" spans="1:27">
      <c r="B11" s="38" t="s">
        <v>5</v>
      </c>
      <c r="C11" s="5"/>
      <c r="D11" s="5"/>
      <c r="E11" s="5"/>
      <c r="F11" s="5"/>
      <c r="G11" s="5"/>
      <c r="H11" s="5"/>
      <c r="I11" s="5"/>
      <c r="J11" s="5"/>
      <c r="K11" s="5"/>
      <c r="L11" s="5"/>
      <c r="M11" s="5"/>
      <c r="N11" s="5"/>
      <c r="O11" s="5"/>
      <c r="P11" s="5"/>
      <c r="Q11" s="5"/>
      <c r="R11" s="5"/>
    </row>
    <row r="12" spans="1:27" s="30" customFormat="1" ht="16.5" customHeight="1">
      <c r="B12" s="91" t="s">
        <v>6</v>
      </c>
      <c r="C12" s="91"/>
      <c r="D12" s="91" t="s">
        <v>13</v>
      </c>
      <c r="E12" s="91"/>
      <c r="F12" s="91"/>
      <c r="G12" s="91"/>
      <c r="H12" s="91"/>
      <c r="I12" s="91"/>
      <c r="J12" s="91"/>
      <c r="K12" s="91"/>
      <c r="L12" s="91"/>
      <c r="M12" s="91"/>
      <c r="N12" s="91"/>
      <c r="O12" s="91"/>
      <c r="P12" s="91"/>
      <c r="Q12" s="91"/>
      <c r="R12" s="91"/>
      <c r="V12" s="92" t="s">
        <v>11</v>
      </c>
      <c r="W12" s="93" t="s">
        <v>22</v>
      </c>
      <c r="X12" s="94" t="s">
        <v>131</v>
      </c>
      <c r="Y12" s="94" t="s">
        <v>135</v>
      </c>
      <c r="Z12" s="94"/>
    </row>
    <row r="13" spans="1:27" s="30" customFormat="1" ht="3.75" customHeight="1" thickBot="1">
      <c r="B13" s="62"/>
      <c r="C13" s="62"/>
      <c r="D13" s="62"/>
      <c r="E13" s="62"/>
      <c r="F13" s="62"/>
      <c r="G13" s="62"/>
      <c r="H13" s="62"/>
      <c r="I13" s="62"/>
      <c r="J13" s="62"/>
      <c r="K13" s="62"/>
      <c r="L13" s="62"/>
      <c r="M13" s="62"/>
      <c r="N13" s="62"/>
      <c r="O13" s="62"/>
      <c r="P13" s="62"/>
      <c r="Q13" s="62"/>
      <c r="R13" s="62"/>
      <c r="V13" s="95"/>
      <c r="W13" s="96"/>
      <c r="X13" s="97"/>
      <c r="Y13" s="97"/>
      <c r="Z13" s="97"/>
    </row>
    <row r="14" spans="1:27" s="30" customFormat="1" ht="16.5" customHeight="1" thickBot="1">
      <c r="B14" s="376" t="s">
        <v>143</v>
      </c>
      <c r="C14" s="394"/>
      <c r="D14" s="395"/>
      <c r="E14" s="396"/>
      <c r="F14" s="62"/>
      <c r="G14" s="62"/>
      <c r="H14" s="62"/>
      <c r="I14" s="62"/>
      <c r="J14" s="62"/>
      <c r="K14" s="62"/>
      <c r="L14" s="62"/>
      <c r="M14" s="62"/>
      <c r="N14" s="62"/>
      <c r="O14" s="62"/>
      <c r="P14" s="62"/>
      <c r="Q14" s="62"/>
      <c r="R14" s="62"/>
      <c r="V14" s="95"/>
      <c r="W14" s="96"/>
      <c r="X14" s="97"/>
      <c r="Y14" s="97"/>
      <c r="Z14" s="97"/>
    </row>
    <row r="15" spans="1:27" s="30" customFormat="1" ht="3.75" customHeight="1" thickBot="1">
      <c r="B15" s="98"/>
      <c r="C15" s="98"/>
      <c r="D15" s="98"/>
      <c r="E15" s="98"/>
      <c r="F15" s="98"/>
      <c r="G15" s="98"/>
      <c r="H15" s="98"/>
      <c r="I15" s="98"/>
      <c r="J15" s="98"/>
      <c r="K15" s="98"/>
      <c r="L15" s="98"/>
      <c r="M15" s="98"/>
      <c r="N15" s="98"/>
      <c r="O15" s="98"/>
      <c r="P15" s="98"/>
      <c r="Q15" s="98"/>
      <c r="R15" s="98"/>
      <c r="V15" s="95"/>
      <c r="W15" s="96"/>
      <c r="X15" s="97"/>
      <c r="Y15" s="97"/>
      <c r="Z15" s="97"/>
    </row>
    <row r="16" spans="1:27" s="30" customFormat="1">
      <c r="B16" s="385"/>
      <c r="C16" s="386"/>
      <c r="D16" s="386"/>
      <c r="E16" s="386"/>
      <c r="F16" s="386"/>
      <c r="G16" s="386"/>
      <c r="H16" s="386"/>
      <c r="I16" s="386"/>
      <c r="J16" s="386"/>
      <c r="K16" s="386"/>
      <c r="L16" s="386"/>
      <c r="M16" s="386"/>
      <c r="N16" s="386"/>
      <c r="O16" s="386"/>
      <c r="P16" s="386"/>
      <c r="Q16" s="386"/>
      <c r="R16" s="387"/>
      <c r="V16" s="99"/>
      <c r="W16" s="94"/>
      <c r="X16" s="100"/>
      <c r="Y16" s="100"/>
      <c r="Z16" s="100"/>
    </row>
    <row r="17" spans="2:26" s="30" customFormat="1">
      <c r="B17" s="388"/>
      <c r="C17" s="389"/>
      <c r="D17" s="389"/>
      <c r="E17" s="389"/>
      <c r="F17" s="389"/>
      <c r="G17" s="389"/>
      <c r="H17" s="389"/>
      <c r="I17" s="389"/>
      <c r="J17" s="389"/>
      <c r="K17" s="389"/>
      <c r="L17" s="389"/>
      <c r="M17" s="389"/>
      <c r="N17" s="389"/>
      <c r="O17" s="389"/>
      <c r="P17" s="389"/>
      <c r="Q17" s="389"/>
      <c r="R17" s="390"/>
      <c r="V17" s="101" t="s">
        <v>209</v>
      </c>
      <c r="W17" s="101" t="s">
        <v>23</v>
      </c>
      <c r="X17" s="100">
        <v>4</v>
      </c>
      <c r="Y17" s="100" t="s">
        <v>134</v>
      </c>
      <c r="Z17" s="100" t="s">
        <v>136</v>
      </c>
    </row>
    <row r="18" spans="2:26" s="30" customFormat="1">
      <c r="B18" s="388"/>
      <c r="C18" s="389"/>
      <c r="D18" s="389"/>
      <c r="E18" s="389"/>
      <c r="F18" s="389"/>
      <c r="G18" s="389"/>
      <c r="H18" s="389"/>
      <c r="I18" s="389"/>
      <c r="J18" s="389"/>
      <c r="K18" s="389"/>
      <c r="L18" s="389"/>
      <c r="M18" s="389"/>
      <c r="N18" s="389"/>
      <c r="O18" s="389"/>
      <c r="P18" s="389"/>
      <c r="Q18" s="389"/>
      <c r="R18" s="390"/>
      <c r="X18" s="100">
        <v>3</v>
      </c>
      <c r="Y18" s="100" t="s">
        <v>132</v>
      </c>
      <c r="Z18" s="100" t="s">
        <v>137</v>
      </c>
    </row>
    <row r="19" spans="2:26" s="30" customFormat="1">
      <c r="B19" s="388"/>
      <c r="C19" s="389"/>
      <c r="D19" s="389"/>
      <c r="E19" s="389"/>
      <c r="F19" s="389"/>
      <c r="G19" s="389"/>
      <c r="H19" s="389"/>
      <c r="I19" s="389"/>
      <c r="J19" s="389"/>
      <c r="K19" s="389"/>
      <c r="L19" s="389"/>
      <c r="M19" s="389"/>
      <c r="N19" s="389"/>
      <c r="O19" s="389"/>
      <c r="P19" s="389"/>
      <c r="Q19" s="389"/>
      <c r="R19" s="390"/>
      <c r="V19" s="102"/>
      <c r="X19" s="100"/>
      <c r="Y19" s="100"/>
      <c r="Z19" s="100"/>
    </row>
    <row r="20" spans="2:26" s="30" customFormat="1">
      <c r="B20" s="388"/>
      <c r="C20" s="389"/>
      <c r="D20" s="389"/>
      <c r="E20" s="389"/>
      <c r="F20" s="389"/>
      <c r="G20" s="389"/>
      <c r="H20" s="389"/>
      <c r="I20" s="389"/>
      <c r="J20" s="389"/>
      <c r="K20" s="389"/>
      <c r="L20" s="389"/>
      <c r="M20" s="389"/>
      <c r="N20" s="389"/>
      <c r="O20" s="389"/>
      <c r="P20" s="389"/>
      <c r="Q20" s="389"/>
      <c r="R20" s="390"/>
      <c r="X20" s="100">
        <v>2</v>
      </c>
      <c r="Y20" s="100" t="s">
        <v>133</v>
      </c>
      <c r="Z20" s="100" t="s">
        <v>138</v>
      </c>
    </row>
    <row r="21" spans="2:26" s="30" customFormat="1" ht="14.25" thickBot="1">
      <c r="B21" s="391"/>
      <c r="C21" s="392"/>
      <c r="D21" s="392"/>
      <c r="E21" s="392"/>
      <c r="F21" s="392"/>
      <c r="G21" s="392"/>
      <c r="H21" s="392"/>
      <c r="I21" s="392"/>
      <c r="J21" s="392"/>
      <c r="K21" s="392"/>
      <c r="L21" s="392"/>
      <c r="M21" s="392"/>
      <c r="N21" s="392"/>
      <c r="O21" s="392"/>
      <c r="P21" s="392"/>
      <c r="Q21" s="392"/>
      <c r="R21" s="393"/>
      <c r="X21" s="103">
        <v>1</v>
      </c>
      <c r="Y21" s="103" t="s">
        <v>132</v>
      </c>
      <c r="Z21" s="103" t="s">
        <v>139</v>
      </c>
    </row>
    <row r="22" spans="2:26" s="30" customFormat="1">
      <c r="B22" s="62"/>
      <c r="C22" s="62"/>
      <c r="D22" s="62"/>
      <c r="E22" s="62"/>
      <c r="F22" s="62"/>
      <c r="G22" s="62"/>
      <c r="H22" s="62"/>
      <c r="I22" s="62"/>
      <c r="J22" s="62"/>
      <c r="K22" s="62"/>
      <c r="L22" s="62"/>
      <c r="M22" s="62"/>
      <c r="N22" s="62"/>
      <c r="O22" s="62"/>
      <c r="P22" s="62"/>
      <c r="Q22" s="62"/>
      <c r="R22" s="62"/>
    </row>
    <row r="23" spans="2:26" s="30" customFormat="1" ht="18.75" customHeight="1">
      <c r="B23" s="376" t="s">
        <v>7</v>
      </c>
      <c r="C23" s="376"/>
      <c r="D23" s="91" t="s">
        <v>14</v>
      </c>
      <c r="E23" s="91"/>
      <c r="F23" s="91"/>
      <c r="G23" s="91"/>
      <c r="H23" s="91"/>
      <c r="I23" s="91"/>
      <c r="J23" s="91"/>
      <c r="K23" s="91"/>
      <c r="L23" s="91"/>
      <c r="M23" s="91"/>
      <c r="N23" s="91"/>
      <c r="O23" s="91"/>
      <c r="P23" s="91"/>
      <c r="Q23" s="91"/>
      <c r="R23" s="91"/>
    </row>
    <row r="24" spans="2:26" s="30" customFormat="1" ht="3.75" customHeight="1" thickBot="1">
      <c r="B24" s="62"/>
      <c r="C24" s="62"/>
      <c r="D24" s="62"/>
      <c r="E24" s="62"/>
      <c r="F24" s="62"/>
      <c r="G24" s="62"/>
      <c r="H24" s="62"/>
      <c r="I24" s="62"/>
      <c r="J24" s="62"/>
      <c r="K24" s="62"/>
      <c r="L24" s="62"/>
      <c r="M24" s="62"/>
      <c r="N24" s="62"/>
      <c r="O24" s="62"/>
      <c r="P24" s="62"/>
      <c r="Q24" s="62"/>
      <c r="R24" s="62"/>
    </row>
    <row r="25" spans="2:26" s="30" customFormat="1" ht="18.75" customHeight="1" thickBot="1">
      <c r="B25" s="376" t="s">
        <v>8</v>
      </c>
      <c r="C25" s="394"/>
      <c r="D25" s="381"/>
      <c r="E25" s="383"/>
      <c r="F25" s="62"/>
      <c r="G25" s="376" t="s">
        <v>575</v>
      </c>
      <c r="H25" s="394"/>
      <c r="I25" s="381"/>
      <c r="J25" s="382"/>
      <c r="K25" s="382"/>
      <c r="L25" s="382"/>
      <c r="M25" s="382"/>
      <c r="N25" s="382"/>
      <c r="O25" s="382"/>
      <c r="P25" s="382"/>
      <c r="Q25" s="382"/>
      <c r="R25" s="383"/>
    </row>
    <row r="26" spans="2:26" s="30" customFormat="1" ht="3.75" customHeight="1" thickBot="1">
      <c r="B26" s="62"/>
      <c r="C26" s="62"/>
      <c r="D26" s="62"/>
      <c r="E26" s="62"/>
      <c r="F26" s="62"/>
      <c r="G26" s="62"/>
      <c r="H26" s="62"/>
      <c r="I26" s="62"/>
      <c r="J26" s="62"/>
      <c r="K26" s="62"/>
      <c r="L26" s="62"/>
      <c r="M26" s="62"/>
      <c r="N26" s="62"/>
      <c r="O26" s="62"/>
      <c r="P26" s="62"/>
      <c r="Q26" s="62"/>
      <c r="R26" s="62"/>
    </row>
    <row r="27" spans="2:26" s="30" customFormat="1" ht="16.5" customHeight="1" thickBot="1">
      <c r="B27" s="376" t="s">
        <v>143</v>
      </c>
      <c r="C27" s="394"/>
      <c r="D27" s="395"/>
      <c r="E27" s="396"/>
      <c r="F27" s="62"/>
      <c r="G27" s="376" t="s">
        <v>576</v>
      </c>
      <c r="H27" s="394"/>
      <c r="I27" s="381"/>
      <c r="J27" s="382"/>
      <c r="K27" s="382"/>
      <c r="L27" s="382"/>
      <c r="M27" s="382"/>
      <c r="N27" s="382"/>
      <c r="O27" s="382"/>
      <c r="P27" s="382"/>
      <c r="Q27" s="382"/>
      <c r="R27" s="383"/>
    </row>
    <row r="28" spans="2:26" s="30" customFormat="1" ht="3.75" customHeight="1" thickBot="1">
      <c r="B28" s="98"/>
      <c r="C28" s="98"/>
      <c r="D28" s="98"/>
      <c r="E28" s="98"/>
      <c r="F28" s="98"/>
      <c r="G28" s="98"/>
      <c r="H28" s="98"/>
      <c r="I28" s="98"/>
      <c r="J28" s="98"/>
      <c r="K28" s="98"/>
      <c r="L28" s="98"/>
      <c r="M28" s="98"/>
      <c r="N28" s="98"/>
      <c r="O28" s="98"/>
      <c r="P28" s="98"/>
      <c r="Q28" s="98"/>
      <c r="R28" s="98"/>
    </row>
    <row r="29" spans="2:26" s="30" customFormat="1" ht="13.5" customHeight="1">
      <c r="B29" s="385"/>
      <c r="C29" s="386"/>
      <c r="D29" s="386"/>
      <c r="E29" s="386"/>
      <c r="F29" s="386"/>
      <c r="G29" s="386"/>
      <c r="H29" s="386"/>
      <c r="I29" s="386"/>
      <c r="J29" s="386"/>
      <c r="K29" s="386"/>
      <c r="L29" s="386"/>
      <c r="M29" s="386"/>
      <c r="N29" s="386"/>
      <c r="O29" s="386"/>
      <c r="P29" s="386"/>
      <c r="Q29" s="386"/>
      <c r="R29" s="387"/>
    </row>
    <row r="30" spans="2:26" s="30" customFormat="1" ht="13.5" customHeight="1">
      <c r="B30" s="388"/>
      <c r="C30" s="389"/>
      <c r="D30" s="389"/>
      <c r="E30" s="389"/>
      <c r="F30" s="389"/>
      <c r="G30" s="389"/>
      <c r="H30" s="389"/>
      <c r="I30" s="389"/>
      <c r="J30" s="389"/>
      <c r="K30" s="389"/>
      <c r="L30" s="389"/>
      <c r="M30" s="389"/>
      <c r="N30" s="389"/>
      <c r="O30" s="389"/>
      <c r="P30" s="389"/>
      <c r="Q30" s="389"/>
      <c r="R30" s="390"/>
    </row>
    <row r="31" spans="2:26" s="30" customFormat="1" ht="13.5" customHeight="1">
      <c r="B31" s="388"/>
      <c r="C31" s="389"/>
      <c r="D31" s="389"/>
      <c r="E31" s="389"/>
      <c r="F31" s="389"/>
      <c r="G31" s="389"/>
      <c r="H31" s="389"/>
      <c r="I31" s="389"/>
      <c r="J31" s="389"/>
      <c r="K31" s="389"/>
      <c r="L31" s="389"/>
      <c r="M31" s="389"/>
      <c r="N31" s="389"/>
      <c r="O31" s="389"/>
      <c r="P31" s="389"/>
      <c r="Q31" s="389"/>
      <c r="R31" s="390"/>
    </row>
    <row r="32" spans="2:26" s="30" customFormat="1" ht="13.5" customHeight="1">
      <c r="B32" s="388"/>
      <c r="C32" s="389"/>
      <c r="D32" s="389"/>
      <c r="E32" s="389"/>
      <c r="F32" s="389"/>
      <c r="G32" s="389"/>
      <c r="H32" s="389"/>
      <c r="I32" s="389"/>
      <c r="J32" s="389"/>
      <c r="K32" s="389"/>
      <c r="L32" s="389"/>
      <c r="M32" s="389"/>
      <c r="N32" s="389"/>
      <c r="O32" s="389"/>
      <c r="P32" s="389"/>
      <c r="Q32" s="389"/>
      <c r="R32" s="390"/>
    </row>
    <row r="33" spans="2:27" s="30" customFormat="1" ht="13.5" customHeight="1">
      <c r="B33" s="388"/>
      <c r="C33" s="389"/>
      <c r="D33" s="389"/>
      <c r="E33" s="389"/>
      <c r="F33" s="389"/>
      <c r="G33" s="389"/>
      <c r="H33" s="389"/>
      <c r="I33" s="389"/>
      <c r="J33" s="389"/>
      <c r="K33" s="389"/>
      <c r="L33" s="389"/>
      <c r="M33" s="389"/>
      <c r="N33" s="389"/>
      <c r="O33" s="389"/>
      <c r="P33" s="389"/>
      <c r="Q33" s="389"/>
      <c r="R33" s="390"/>
    </row>
    <row r="34" spans="2:27" s="30" customFormat="1" ht="13.5" customHeight="1" thickBot="1">
      <c r="B34" s="391"/>
      <c r="C34" s="392"/>
      <c r="D34" s="392"/>
      <c r="E34" s="392"/>
      <c r="F34" s="392"/>
      <c r="G34" s="392"/>
      <c r="H34" s="392"/>
      <c r="I34" s="392"/>
      <c r="J34" s="392"/>
      <c r="K34" s="392"/>
      <c r="L34" s="392"/>
      <c r="M34" s="392"/>
      <c r="N34" s="392"/>
      <c r="O34" s="392"/>
      <c r="P34" s="392"/>
      <c r="Q34" s="392"/>
      <c r="R34" s="393"/>
    </row>
    <row r="35" spans="2:27" s="30" customFormat="1" ht="12" customHeight="1">
      <c r="B35" s="62"/>
      <c r="C35" s="62"/>
      <c r="D35" s="62"/>
      <c r="E35" s="62"/>
      <c r="F35" s="62"/>
      <c r="G35" s="62"/>
      <c r="H35" s="62"/>
      <c r="I35" s="62"/>
      <c r="J35" s="62"/>
      <c r="K35" s="62"/>
      <c r="L35" s="62"/>
      <c r="M35" s="62"/>
      <c r="N35" s="62"/>
      <c r="O35" s="62"/>
      <c r="P35" s="62"/>
      <c r="Q35" s="62"/>
      <c r="R35" s="62"/>
    </row>
    <row r="36" spans="2:27">
      <c r="B36" s="38" t="s">
        <v>222</v>
      </c>
      <c r="C36" s="5"/>
      <c r="D36" s="5"/>
      <c r="E36" s="5"/>
      <c r="F36" s="5"/>
      <c r="G36" s="5"/>
      <c r="H36" s="5"/>
      <c r="I36" s="5"/>
      <c r="J36" s="5"/>
      <c r="K36" s="5"/>
      <c r="L36" s="5"/>
      <c r="M36" s="5"/>
      <c r="N36" s="5"/>
      <c r="O36" s="5"/>
      <c r="P36" s="5"/>
      <c r="Q36" s="5"/>
      <c r="R36" s="5"/>
      <c r="V36" s="30"/>
      <c r="W36" s="30"/>
      <c r="X36" s="30"/>
      <c r="Y36" s="30"/>
      <c r="Z36" s="30"/>
      <c r="AA36" s="30"/>
    </row>
    <row r="37" spans="2:27" s="30" customFormat="1" ht="18.75" customHeight="1">
      <c r="B37" s="376" t="s">
        <v>6</v>
      </c>
      <c r="C37" s="376"/>
      <c r="D37" s="91" t="s">
        <v>15</v>
      </c>
      <c r="E37" s="91"/>
      <c r="F37" s="91"/>
      <c r="G37" s="91"/>
      <c r="H37" s="91"/>
      <c r="I37" s="91"/>
      <c r="J37" s="91"/>
      <c r="K37" s="91"/>
      <c r="L37" s="91"/>
      <c r="M37" s="91"/>
      <c r="N37" s="91"/>
      <c r="O37" s="91"/>
      <c r="P37" s="91"/>
      <c r="Q37" s="91"/>
      <c r="R37" s="91"/>
    </row>
    <row r="38" spans="2:27" s="30" customFormat="1" ht="3.75" customHeight="1" thickBot="1">
      <c r="B38" s="62"/>
      <c r="C38" s="62"/>
      <c r="D38" s="62"/>
      <c r="E38" s="62"/>
      <c r="F38" s="62"/>
      <c r="G38" s="62"/>
      <c r="H38" s="62"/>
      <c r="I38" s="62"/>
      <c r="J38" s="62"/>
      <c r="K38" s="62"/>
      <c r="L38" s="62"/>
      <c r="M38" s="62"/>
      <c r="N38" s="62"/>
      <c r="O38" s="62"/>
      <c r="P38" s="62"/>
      <c r="Q38" s="62"/>
      <c r="R38" s="62"/>
    </row>
    <row r="39" spans="2:27" s="30" customFormat="1" ht="16.5" customHeight="1" thickBot="1">
      <c r="B39" s="376" t="s">
        <v>143</v>
      </c>
      <c r="C39" s="394"/>
      <c r="D39" s="395"/>
      <c r="E39" s="396"/>
      <c r="F39" s="62"/>
      <c r="G39" s="62"/>
      <c r="H39" s="62"/>
      <c r="I39" s="62"/>
      <c r="J39" s="62"/>
      <c r="K39" s="62"/>
      <c r="L39" s="62"/>
      <c r="M39" s="62"/>
      <c r="N39" s="62"/>
      <c r="O39" s="62"/>
      <c r="P39" s="62"/>
      <c r="Q39" s="62"/>
      <c r="R39" s="62"/>
    </row>
    <row r="40" spans="2:27" s="30" customFormat="1" ht="3.75" customHeight="1" thickBot="1">
      <c r="B40" s="98"/>
      <c r="C40" s="98"/>
      <c r="D40" s="98"/>
      <c r="E40" s="98"/>
      <c r="F40" s="98"/>
      <c r="G40" s="98"/>
      <c r="H40" s="98"/>
      <c r="I40" s="98"/>
      <c r="J40" s="98"/>
      <c r="K40" s="98"/>
      <c r="L40" s="98"/>
      <c r="M40" s="98"/>
      <c r="N40" s="98"/>
      <c r="O40" s="98"/>
      <c r="P40" s="98"/>
      <c r="Q40" s="98"/>
      <c r="R40" s="98"/>
    </row>
    <row r="41" spans="2:27" s="30" customFormat="1" ht="13.5" customHeight="1">
      <c r="B41" s="385"/>
      <c r="C41" s="386"/>
      <c r="D41" s="386"/>
      <c r="E41" s="386"/>
      <c r="F41" s="386"/>
      <c r="G41" s="386"/>
      <c r="H41" s="386"/>
      <c r="I41" s="386"/>
      <c r="J41" s="386"/>
      <c r="K41" s="386"/>
      <c r="L41" s="386"/>
      <c r="M41" s="386"/>
      <c r="N41" s="386"/>
      <c r="O41" s="386"/>
      <c r="P41" s="386"/>
      <c r="Q41" s="386"/>
      <c r="R41" s="387"/>
    </row>
    <row r="42" spans="2:27" s="30" customFormat="1" ht="13.5" customHeight="1">
      <c r="B42" s="388"/>
      <c r="C42" s="389"/>
      <c r="D42" s="389"/>
      <c r="E42" s="389"/>
      <c r="F42" s="389"/>
      <c r="G42" s="389"/>
      <c r="H42" s="389"/>
      <c r="I42" s="389"/>
      <c r="J42" s="389"/>
      <c r="K42" s="389"/>
      <c r="L42" s="389"/>
      <c r="M42" s="389"/>
      <c r="N42" s="389"/>
      <c r="O42" s="389"/>
      <c r="P42" s="389"/>
      <c r="Q42" s="389"/>
      <c r="R42" s="390"/>
    </row>
    <row r="43" spans="2:27" s="30" customFormat="1" ht="13.5" customHeight="1">
      <c r="B43" s="388"/>
      <c r="C43" s="389"/>
      <c r="D43" s="389"/>
      <c r="E43" s="389"/>
      <c r="F43" s="389"/>
      <c r="G43" s="389"/>
      <c r="H43" s="389"/>
      <c r="I43" s="389"/>
      <c r="J43" s="389"/>
      <c r="K43" s="389"/>
      <c r="L43" s="389"/>
      <c r="M43" s="389"/>
      <c r="N43" s="389"/>
      <c r="O43" s="389"/>
      <c r="P43" s="389"/>
      <c r="Q43" s="389"/>
      <c r="R43" s="390"/>
    </row>
    <row r="44" spans="2:27" s="30" customFormat="1" ht="13.5" customHeight="1">
      <c r="B44" s="388"/>
      <c r="C44" s="389"/>
      <c r="D44" s="389"/>
      <c r="E44" s="389"/>
      <c r="F44" s="389"/>
      <c r="G44" s="389"/>
      <c r="H44" s="389"/>
      <c r="I44" s="389"/>
      <c r="J44" s="389"/>
      <c r="K44" s="389"/>
      <c r="L44" s="389"/>
      <c r="M44" s="389"/>
      <c r="N44" s="389"/>
      <c r="O44" s="389"/>
      <c r="P44" s="389"/>
      <c r="Q44" s="389"/>
      <c r="R44" s="390"/>
    </row>
    <row r="45" spans="2:27" s="30" customFormat="1" ht="13.5" customHeight="1">
      <c r="B45" s="388"/>
      <c r="C45" s="389"/>
      <c r="D45" s="389"/>
      <c r="E45" s="389"/>
      <c r="F45" s="389"/>
      <c r="G45" s="389"/>
      <c r="H45" s="389"/>
      <c r="I45" s="389"/>
      <c r="J45" s="389"/>
      <c r="K45" s="389"/>
      <c r="L45" s="389"/>
      <c r="M45" s="389"/>
      <c r="N45" s="389"/>
      <c r="O45" s="389"/>
      <c r="P45" s="389"/>
      <c r="Q45" s="389"/>
      <c r="R45" s="390"/>
    </row>
    <row r="46" spans="2:27" s="30" customFormat="1" ht="13.5" customHeight="1" thickBot="1">
      <c r="B46" s="391"/>
      <c r="C46" s="392"/>
      <c r="D46" s="392"/>
      <c r="E46" s="392"/>
      <c r="F46" s="392"/>
      <c r="G46" s="392"/>
      <c r="H46" s="392"/>
      <c r="I46" s="392"/>
      <c r="J46" s="392"/>
      <c r="K46" s="392"/>
      <c r="L46" s="392"/>
      <c r="M46" s="392"/>
      <c r="N46" s="392"/>
      <c r="O46" s="392"/>
      <c r="P46" s="392"/>
      <c r="Q46" s="392"/>
      <c r="R46" s="393"/>
    </row>
    <row r="47" spans="2:27" s="30" customFormat="1">
      <c r="B47" s="62"/>
      <c r="C47" s="62"/>
      <c r="D47" s="62"/>
      <c r="E47" s="62"/>
      <c r="F47" s="62"/>
      <c r="G47" s="62"/>
      <c r="H47" s="62"/>
      <c r="I47" s="62"/>
      <c r="J47" s="62"/>
      <c r="K47" s="62"/>
      <c r="L47" s="62"/>
      <c r="M47" s="62"/>
      <c r="N47" s="62"/>
      <c r="O47" s="62"/>
      <c r="P47" s="62"/>
      <c r="Q47" s="62"/>
      <c r="R47" s="62"/>
    </row>
    <row r="48" spans="2:27" s="30" customFormat="1" ht="18.75" customHeight="1">
      <c r="B48" s="376" t="s">
        <v>7</v>
      </c>
      <c r="C48" s="376"/>
      <c r="D48" s="91" t="s">
        <v>574</v>
      </c>
      <c r="E48" s="293"/>
      <c r="F48" s="91"/>
      <c r="G48" s="91"/>
      <c r="H48" s="91"/>
      <c r="I48" s="91"/>
      <c r="J48" s="91"/>
      <c r="K48" s="91"/>
      <c r="L48" s="91"/>
      <c r="M48" s="91"/>
      <c r="N48" s="91"/>
      <c r="O48" s="91"/>
      <c r="P48" s="91"/>
      <c r="Q48" s="91"/>
      <c r="R48" s="91"/>
    </row>
    <row r="49" spans="2:18" s="30" customFormat="1" ht="3.75" customHeight="1" thickBot="1">
      <c r="B49" s="62"/>
      <c r="C49" s="62"/>
      <c r="D49" s="62"/>
      <c r="E49" s="62"/>
      <c r="F49" s="62"/>
      <c r="G49" s="62"/>
      <c r="H49" s="62"/>
      <c r="I49" s="62"/>
      <c r="J49" s="62"/>
      <c r="K49" s="62"/>
      <c r="L49" s="62"/>
      <c r="M49" s="62"/>
      <c r="N49" s="62"/>
      <c r="O49" s="62"/>
      <c r="P49" s="62"/>
      <c r="Q49" s="62"/>
      <c r="R49" s="62"/>
    </row>
    <row r="50" spans="2:18" s="30" customFormat="1" ht="18.75" customHeight="1" thickBot="1">
      <c r="B50" s="376" t="s">
        <v>8</v>
      </c>
      <c r="C50" s="376"/>
      <c r="D50" s="381"/>
      <c r="E50" s="383"/>
      <c r="F50" s="62"/>
      <c r="G50" s="376" t="s">
        <v>575</v>
      </c>
      <c r="H50" s="394"/>
      <c r="I50" s="381"/>
      <c r="J50" s="382"/>
      <c r="K50" s="382"/>
      <c r="L50" s="382"/>
      <c r="M50" s="382"/>
      <c r="N50" s="382"/>
      <c r="O50" s="382"/>
      <c r="P50" s="382"/>
      <c r="Q50" s="382"/>
      <c r="R50" s="383"/>
    </row>
    <row r="51" spans="2:18" s="30" customFormat="1" ht="3.75" customHeight="1" thickBot="1">
      <c r="B51" s="62"/>
      <c r="C51" s="62"/>
      <c r="D51" s="62"/>
      <c r="E51" s="62"/>
      <c r="F51" s="62"/>
      <c r="G51" s="62"/>
      <c r="H51" s="62"/>
      <c r="I51" s="62"/>
      <c r="J51" s="62"/>
      <c r="K51" s="62"/>
      <c r="L51" s="62"/>
      <c r="M51" s="62"/>
      <c r="N51" s="62"/>
      <c r="O51" s="62"/>
      <c r="P51" s="62"/>
      <c r="Q51" s="62"/>
      <c r="R51" s="62"/>
    </row>
    <row r="52" spans="2:18" s="30" customFormat="1" ht="16.5" customHeight="1" thickBot="1">
      <c r="B52" s="376" t="s">
        <v>143</v>
      </c>
      <c r="C52" s="376"/>
      <c r="D52" s="395"/>
      <c r="E52" s="396"/>
      <c r="F52" s="62"/>
      <c r="G52" s="376" t="s">
        <v>576</v>
      </c>
      <c r="H52" s="394"/>
      <c r="I52" s="381"/>
      <c r="J52" s="382"/>
      <c r="K52" s="382"/>
      <c r="L52" s="382"/>
      <c r="M52" s="382"/>
      <c r="N52" s="382"/>
      <c r="O52" s="382"/>
      <c r="P52" s="382"/>
      <c r="Q52" s="382"/>
      <c r="R52" s="383"/>
    </row>
    <row r="53" spans="2:18" s="30" customFormat="1" ht="3.75" customHeight="1" thickBot="1">
      <c r="B53" s="62"/>
      <c r="C53" s="62"/>
      <c r="D53" s="62"/>
      <c r="E53" s="62"/>
      <c r="F53" s="62"/>
      <c r="G53" s="62"/>
      <c r="H53" s="62"/>
      <c r="I53" s="62"/>
      <c r="J53" s="62"/>
      <c r="K53" s="62"/>
      <c r="L53" s="62"/>
      <c r="M53" s="62"/>
      <c r="N53" s="62"/>
      <c r="O53" s="62"/>
      <c r="P53" s="62"/>
      <c r="Q53" s="62"/>
      <c r="R53" s="62"/>
    </row>
    <row r="54" spans="2:18" s="30" customFormat="1" ht="13.5" customHeight="1">
      <c r="B54" s="385"/>
      <c r="C54" s="386"/>
      <c r="D54" s="386"/>
      <c r="E54" s="386"/>
      <c r="F54" s="386"/>
      <c r="G54" s="386"/>
      <c r="H54" s="386"/>
      <c r="I54" s="386"/>
      <c r="J54" s="386"/>
      <c r="K54" s="386"/>
      <c r="L54" s="386"/>
      <c r="M54" s="386"/>
      <c r="N54" s="386"/>
      <c r="O54" s="386"/>
      <c r="P54" s="386"/>
      <c r="Q54" s="386"/>
      <c r="R54" s="387"/>
    </row>
    <row r="55" spans="2:18" s="30" customFormat="1" ht="13.5" customHeight="1">
      <c r="B55" s="388"/>
      <c r="C55" s="389"/>
      <c r="D55" s="389"/>
      <c r="E55" s="389"/>
      <c r="F55" s="389"/>
      <c r="G55" s="389"/>
      <c r="H55" s="389"/>
      <c r="I55" s="389"/>
      <c r="J55" s="389"/>
      <c r="K55" s="389"/>
      <c r="L55" s="389"/>
      <c r="M55" s="389"/>
      <c r="N55" s="389"/>
      <c r="O55" s="389"/>
      <c r="P55" s="389"/>
      <c r="Q55" s="389"/>
      <c r="R55" s="390"/>
    </row>
    <row r="56" spans="2:18" s="30" customFormat="1" ht="13.5" customHeight="1">
      <c r="B56" s="388"/>
      <c r="C56" s="389"/>
      <c r="D56" s="389"/>
      <c r="E56" s="389"/>
      <c r="F56" s="389"/>
      <c r="G56" s="389"/>
      <c r="H56" s="389"/>
      <c r="I56" s="389"/>
      <c r="J56" s="389"/>
      <c r="K56" s="389"/>
      <c r="L56" s="389"/>
      <c r="M56" s="389"/>
      <c r="N56" s="389"/>
      <c r="O56" s="389"/>
      <c r="P56" s="389"/>
      <c r="Q56" s="389"/>
      <c r="R56" s="390"/>
    </row>
    <row r="57" spans="2:18" s="30" customFormat="1" ht="13.5" customHeight="1">
      <c r="B57" s="388"/>
      <c r="C57" s="389"/>
      <c r="D57" s="389"/>
      <c r="E57" s="389"/>
      <c r="F57" s="389"/>
      <c r="G57" s="389"/>
      <c r="H57" s="389"/>
      <c r="I57" s="389"/>
      <c r="J57" s="389"/>
      <c r="K57" s="389"/>
      <c r="L57" s="389"/>
      <c r="M57" s="389"/>
      <c r="N57" s="389"/>
      <c r="O57" s="389"/>
      <c r="P57" s="389"/>
      <c r="Q57" s="389"/>
      <c r="R57" s="390"/>
    </row>
    <row r="58" spans="2:18" s="30" customFormat="1" ht="13.5" customHeight="1">
      <c r="B58" s="388"/>
      <c r="C58" s="389"/>
      <c r="D58" s="389"/>
      <c r="E58" s="389"/>
      <c r="F58" s="389"/>
      <c r="G58" s="389"/>
      <c r="H58" s="389"/>
      <c r="I58" s="389"/>
      <c r="J58" s="389"/>
      <c r="K58" s="389"/>
      <c r="L58" s="389"/>
      <c r="M58" s="389"/>
      <c r="N58" s="389"/>
      <c r="O58" s="389"/>
      <c r="P58" s="389"/>
      <c r="Q58" s="389"/>
      <c r="R58" s="390"/>
    </row>
    <row r="59" spans="2:18" s="30" customFormat="1" ht="13.5" customHeight="1" thickBot="1">
      <c r="B59" s="391"/>
      <c r="C59" s="392"/>
      <c r="D59" s="392"/>
      <c r="E59" s="392"/>
      <c r="F59" s="392"/>
      <c r="G59" s="392"/>
      <c r="H59" s="392"/>
      <c r="I59" s="392"/>
      <c r="J59" s="392"/>
      <c r="K59" s="392"/>
      <c r="L59" s="392"/>
      <c r="M59" s="392"/>
      <c r="N59" s="392"/>
      <c r="O59" s="392"/>
      <c r="P59" s="392"/>
      <c r="Q59" s="392"/>
      <c r="R59" s="393"/>
    </row>
    <row r="60" spans="2:18" s="30" customFormat="1" ht="18" customHeight="1">
      <c r="B60" s="62"/>
      <c r="C60" s="62"/>
      <c r="D60" s="62"/>
      <c r="E60" s="62"/>
      <c r="F60" s="62"/>
      <c r="G60" s="62"/>
      <c r="H60" s="62"/>
      <c r="I60" s="62"/>
      <c r="J60" s="62"/>
      <c r="K60" s="62"/>
      <c r="L60" s="62"/>
      <c r="M60" s="62"/>
      <c r="N60" s="62"/>
      <c r="O60" s="62"/>
      <c r="P60" s="62"/>
      <c r="Q60" s="62"/>
      <c r="R60" s="62"/>
    </row>
    <row r="61" spans="2:18" s="30" customFormat="1" ht="16.5" customHeight="1">
      <c r="B61" s="375" t="s">
        <v>224</v>
      </c>
      <c r="C61" s="375"/>
      <c r="D61" s="375"/>
      <c r="E61" s="375"/>
      <c r="F61" s="375"/>
      <c r="G61" s="375"/>
      <c r="H61" s="375"/>
      <c r="I61" s="375"/>
      <c r="J61" s="375"/>
      <c r="K61" s="375"/>
      <c r="L61" s="375"/>
      <c r="M61" s="375"/>
      <c r="N61" s="375"/>
      <c r="O61" s="375"/>
      <c r="P61" s="375"/>
      <c r="Q61" s="375"/>
      <c r="R61" s="375"/>
    </row>
    <row r="62" spans="2:18" s="30" customFormat="1" ht="16.5" customHeight="1">
      <c r="B62" s="375" t="s">
        <v>585</v>
      </c>
      <c r="C62" s="375"/>
      <c r="D62" s="375"/>
      <c r="E62" s="375"/>
      <c r="F62" s="375"/>
      <c r="G62" s="375"/>
      <c r="H62" s="375"/>
      <c r="I62" s="375"/>
      <c r="J62" s="375"/>
      <c r="K62" s="375"/>
      <c r="L62" s="375"/>
      <c r="M62" s="375"/>
      <c r="N62" s="375"/>
      <c r="O62" s="375"/>
      <c r="P62" s="375"/>
      <c r="Q62" s="375"/>
      <c r="R62" s="375"/>
    </row>
    <row r="63" spans="2:18" s="30" customFormat="1" ht="16.5" customHeight="1">
      <c r="B63" s="375" t="s">
        <v>586</v>
      </c>
      <c r="C63" s="375"/>
      <c r="D63" s="375"/>
      <c r="E63" s="375"/>
      <c r="F63" s="375"/>
      <c r="G63" s="375"/>
      <c r="H63" s="375"/>
      <c r="I63" s="375"/>
      <c r="J63" s="375"/>
      <c r="K63" s="375"/>
      <c r="L63" s="375"/>
      <c r="M63" s="375"/>
      <c r="N63" s="375"/>
      <c r="O63" s="375"/>
      <c r="P63" s="375"/>
      <c r="Q63" s="375"/>
      <c r="R63" s="375"/>
    </row>
    <row r="64" spans="2:18" s="30" customFormat="1" ht="13.5" customHeight="1">
      <c r="B64" s="375"/>
      <c r="C64" s="375"/>
      <c r="D64" s="375"/>
      <c r="E64" s="375"/>
      <c r="F64" s="375"/>
      <c r="G64" s="375"/>
      <c r="H64" s="375"/>
      <c r="I64" s="375"/>
      <c r="J64" s="375"/>
      <c r="K64" s="375"/>
      <c r="L64" s="375"/>
      <c r="M64" s="375"/>
      <c r="N64" s="375"/>
      <c r="O64" s="375"/>
      <c r="P64" s="375"/>
      <c r="Q64" s="375"/>
      <c r="R64" s="375"/>
    </row>
    <row r="65" spans="3:27">
      <c r="V65" s="30"/>
      <c r="W65" s="30"/>
      <c r="X65" s="30"/>
      <c r="Y65" s="30"/>
      <c r="Z65" s="30"/>
      <c r="AA65" s="30"/>
    </row>
    <row r="66" spans="3:27">
      <c r="V66" s="30"/>
      <c r="W66" s="30"/>
      <c r="X66" s="30"/>
      <c r="Y66" s="30"/>
      <c r="Z66" s="30"/>
      <c r="AA66" s="30"/>
    </row>
    <row r="67" spans="3:27">
      <c r="V67" s="30"/>
      <c r="W67" s="30"/>
      <c r="X67" s="30"/>
      <c r="Y67" s="30"/>
      <c r="Z67" s="30"/>
      <c r="AA67" s="30"/>
    </row>
    <row r="68" spans="3:27">
      <c r="V68" s="30"/>
      <c r="W68" s="30"/>
      <c r="X68" s="30"/>
      <c r="Y68" s="30"/>
      <c r="Z68" s="30"/>
      <c r="AA68" s="30"/>
    </row>
    <row r="69" spans="3:27">
      <c r="C69" s="5"/>
      <c r="V69" s="30"/>
      <c r="W69" s="30"/>
      <c r="X69" s="30"/>
      <c r="Y69" s="30"/>
      <c r="Z69" s="30"/>
      <c r="AA69" s="30"/>
    </row>
    <row r="70" spans="3:27">
      <c r="C70" s="5"/>
      <c r="V70" s="30"/>
      <c r="W70" s="30"/>
      <c r="X70" s="30"/>
      <c r="Y70" s="30"/>
      <c r="Z70" s="30"/>
      <c r="AA70" s="30"/>
    </row>
    <row r="71" spans="3:27">
      <c r="C71" s="5"/>
    </row>
    <row r="72" spans="3:27">
      <c r="C72" s="5"/>
    </row>
    <row r="73" spans="3:27">
      <c r="C73" s="5"/>
    </row>
    <row r="74" spans="3:27">
      <c r="C74" s="5"/>
    </row>
  </sheetData>
  <sheetProtection sheet="1" objects="1" scenarios="1" formatCells="0"/>
  <mergeCells count="43">
    <mergeCell ref="D39:E39"/>
    <mergeCell ref="B27:C27"/>
    <mergeCell ref="B7:C7"/>
    <mergeCell ref="D9:J9"/>
    <mergeCell ref="N7:R7"/>
    <mergeCell ref="N9:R9"/>
    <mergeCell ref="B29:R34"/>
    <mergeCell ref="B14:C14"/>
    <mergeCell ref="D14:E14"/>
    <mergeCell ref="B9:C9"/>
    <mergeCell ref="I27:R27"/>
    <mergeCell ref="B64:R64"/>
    <mergeCell ref="B50:C50"/>
    <mergeCell ref="G25:H25"/>
    <mergeCell ref="B25:C25"/>
    <mergeCell ref="G50:H50"/>
    <mergeCell ref="B37:C37"/>
    <mergeCell ref="B54:R59"/>
    <mergeCell ref="D27:E27"/>
    <mergeCell ref="G27:H27"/>
    <mergeCell ref="B39:C39"/>
    <mergeCell ref="B61:R61"/>
    <mergeCell ref="B52:C52"/>
    <mergeCell ref="D52:E52"/>
    <mergeCell ref="G52:H52"/>
    <mergeCell ref="I52:R52"/>
    <mergeCell ref="D25:E25"/>
    <mergeCell ref="A3:S3"/>
    <mergeCell ref="D5:E5"/>
    <mergeCell ref="B62:R62"/>
    <mergeCell ref="B63:R63"/>
    <mergeCell ref="B23:C23"/>
    <mergeCell ref="B48:C48"/>
    <mergeCell ref="D7:E7"/>
    <mergeCell ref="F7:G7"/>
    <mergeCell ref="I25:R25"/>
    <mergeCell ref="D50:E50"/>
    <mergeCell ref="I50:R50"/>
    <mergeCell ref="H7:J7"/>
    <mergeCell ref="B16:R21"/>
    <mergeCell ref="B41:R46"/>
    <mergeCell ref="L7:M7"/>
    <mergeCell ref="L9:M9"/>
  </mergeCells>
  <phoneticPr fontId="1"/>
  <pageMargins left="0.39370078740157483" right="0.39370078740157483" top="0.59055118110236227" bottom="0.39370078740157483" header="0.31496062992125984" footer="0.19685039370078741"/>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2"/>
  <dimension ref="A1:AR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338</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44961</v>
      </c>
      <c r="F10" s="425"/>
      <c r="G10" s="425"/>
      <c r="H10" s="425"/>
      <c r="I10" s="426"/>
      <c r="J10" s="427" t="s">
        <v>27</v>
      </c>
      <c r="K10" s="376"/>
      <c r="L10" s="61">
        <v>1</v>
      </c>
      <c r="M10" s="446">
        <v>0.54861111111111305</v>
      </c>
      <c r="N10" s="447"/>
      <c r="O10" s="447"/>
      <c r="P10" s="448"/>
      <c r="Q10" s="62" t="s">
        <v>1</v>
      </c>
      <c r="R10" s="446">
        <v>0.63194444444444797</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44" s="30" customFormat="1" ht="41.25" customHeight="1">
      <c r="B19" s="72" t="s">
        <v>33</v>
      </c>
      <c r="C19" s="400" t="s">
        <v>339</v>
      </c>
      <c r="D19" s="401"/>
      <c r="E19" s="401"/>
      <c r="F19" s="401"/>
      <c r="G19" s="401"/>
      <c r="H19" s="401"/>
      <c r="I19" s="401"/>
      <c r="J19" s="401"/>
      <c r="K19" s="401"/>
      <c r="L19" s="401"/>
      <c r="M19" s="401"/>
      <c r="N19" s="401"/>
      <c r="O19" s="401"/>
      <c r="P19" s="612"/>
      <c r="Q19" s="613"/>
      <c r="R19" s="614"/>
      <c r="S19" s="664"/>
      <c r="T19" s="613"/>
      <c r="U19" s="665"/>
      <c r="V19" s="668"/>
      <c r="W19" s="668"/>
      <c r="X19" s="668"/>
      <c r="Y19" s="666"/>
      <c r="Z19" s="666"/>
      <c r="AA19" s="666"/>
      <c r="AB19" s="666"/>
      <c r="AC19" s="667"/>
      <c r="AF19" s="73" t="s">
        <v>504</v>
      </c>
      <c r="AG19" s="74">
        <v>0.33333333333333331</v>
      </c>
      <c r="AH19" s="75"/>
      <c r="AI19" s="76"/>
      <c r="AJ19" s="77"/>
      <c r="AK19" s="78"/>
      <c r="AL19" s="79"/>
      <c r="AM19" s="78"/>
      <c r="AN19" s="187"/>
    </row>
    <row r="20" spans="1:44" s="30" customFormat="1" ht="41.25" customHeight="1">
      <c r="B20" s="72" t="s">
        <v>213</v>
      </c>
      <c r="C20" s="491" t="s">
        <v>340</v>
      </c>
      <c r="D20" s="492"/>
      <c r="E20" s="492"/>
      <c r="F20" s="492"/>
      <c r="G20" s="492"/>
      <c r="H20" s="492"/>
      <c r="I20" s="492"/>
      <c r="J20" s="492"/>
      <c r="K20" s="492"/>
      <c r="L20" s="492"/>
      <c r="M20" s="492"/>
      <c r="N20" s="492"/>
      <c r="O20" s="492"/>
      <c r="P20" s="609"/>
      <c r="Q20" s="610"/>
      <c r="R20" s="611"/>
      <c r="S20" s="656"/>
      <c r="T20" s="657"/>
      <c r="U20" s="658"/>
      <c r="V20" s="659"/>
      <c r="W20" s="659"/>
      <c r="X20" s="659"/>
      <c r="Y20" s="660"/>
      <c r="Z20" s="660"/>
      <c r="AA20" s="660"/>
      <c r="AB20" s="660"/>
      <c r="AC20" s="661"/>
      <c r="AF20" s="210" t="s">
        <v>505</v>
      </c>
      <c r="AG20" s="74">
        <v>0.33680555555555558</v>
      </c>
      <c r="AH20" s="75">
        <v>4</v>
      </c>
      <c r="AI20" s="76" t="s">
        <v>506</v>
      </c>
      <c r="AJ20" s="77" t="s">
        <v>45</v>
      </c>
      <c r="AK20" s="76" t="s">
        <v>52</v>
      </c>
      <c r="AL20" s="80" t="s">
        <v>53</v>
      </c>
      <c r="AM20" s="76" t="s">
        <v>54</v>
      </c>
      <c r="AN20" s="188" t="s">
        <v>55</v>
      </c>
    </row>
    <row r="21" spans="1:44" s="30" customFormat="1" ht="41.25" customHeight="1">
      <c r="B21" s="72" t="s">
        <v>214</v>
      </c>
      <c r="C21" s="491" t="s">
        <v>342</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row>
    <row r="22" spans="1:44" s="30" customFormat="1" ht="41.25" customHeight="1">
      <c r="B22" s="72" t="s">
        <v>110</v>
      </c>
      <c r="C22" s="491" t="s">
        <v>341</v>
      </c>
      <c r="D22" s="492"/>
      <c r="E22" s="492"/>
      <c r="F22" s="492"/>
      <c r="G22" s="492"/>
      <c r="H22" s="492"/>
      <c r="I22" s="492"/>
      <c r="J22" s="492"/>
      <c r="K22" s="492"/>
      <c r="L22" s="492"/>
      <c r="M22" s="492"/>
      <c r="N22" s="492"/>
      <c r="O22" s="492"/>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row>
    <row r="23" spans="1:44" s="30" customFormat="1" ht="41.25" customHeight="1">
      <c r="B23" s="72" t="s">
        <v>111</v>
      </c>
      <c r="C23" s="491" t="s">
        <v>343</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row>
    <row r="24" spans="1:44" s="30" customFormat="1" ht="41.25" customHeight="1" thickBot="1">
      <c r="B24" s="72" t="s">
        <v>112</v>
      </c>
      <c r="C24" s="491" t="s">
        <v>344</v>
      </c>
      <c r="D24" s="492"/>
      <c r="E24" s="492"/>
      <c r="F24" s="492"/>
      <c r="G24" s="492"/>
      <c r="H24" s="492"/>
      <c r="I24" s="492"/>
      <c r="J24" s="492"/>
      <c r="K24" s="492"/>
      <c r="L24" s="492"/>
      <c r="M24" s="492"/>
      <c r="N24" s="492"/>
      <c r="O24" s="492"/>
      <c r="P24" s="681"/>
      <c r="Q24" s="682"/>
      <c r="R24" s="683"/>
      <c r="S24" s="684"/>
      <c r="T24" s="685"/>
      <c r="U24" s="686"/>
      <c r="V24" s="687"/>
      <c r="W24" s="687"/>
      <c r="X24" s="687"/>
      <c r="Y24" s="688"/>
      <c r="Z24" s="688"/>
      <c r="AA24" s="688"/>
      <c r="AB24" s="688"/>
      <c r="AC24" s="689"/>
      <c r="AF24" s="56"/>
      <c r="AG24" s="74">
        <v>0.35069444444444497</v>
      </c>
      <c r="AH24" s="56"/>
      <c r="AI24" s="56"/>
      <c r="AJ24" s="56"/>
      <c r="AK24" s="56"/>
      <c r="AL24" s="56"/>
      <c r="AM24" s="56"/>
      <c r="AN24" s="56"/>
    </row>
    <row r="25" spans="1:44" s="30" customFormat="1" ht="41.25" customHeight="1">
      <c r="B25" s="88"/>
      <c r="C25" s="491"/>
      <c r="D25" s="492"/>
      <c r="E25" s="492"/>
      <c r="F25" s="492"/>
      <c r="G25" s="492"/>
      <c r="H25" s="492"/>
      <c r="I25" s="492"/>
      <c r="J25" s="492"/>
      <c r="K25" s="492"/>
      <c r="L25" s="492"/>
      <c r="M25" s="492"/>
      <c r="N25" s="492"/>
      <c r="O25" s="492"/>
      <c r="P25" s="676"/>
      <c r="Q25" s="676"/>
      <c r="R25" s="676"/>
      <c r="S25" s="676"/>
      <c r="T25" s="676"/>
      <c r="U25" s="676"/>
      <c r="V25" s="676"/>
      <c r="W25" s="676"/>
      <c r="X25" s="676"/>
      <c r="Y25" s="680"/>
      <c r="Z25" s="680"/>
      <c r="AA25" s="680"/>
      <c r="AB25" s="680"/>
      <c r="AC25" s="680"/>
      <c r="AF25" s="56"/>
      <c r="AG25" s="74">
        <v>0.35416666666666669</v>
      </c>
      <c r="AH25" s="56"/>
      <c r="AI25" s="56"/>
      <c r="AJ25" s="56"/>
      <c r="AK25" s="56"/>
      <c r="AL25" s="56"/>
      <c r="AM25" s="56"/>
      <c r="AN25" s="56"/>
    </row>
    <row r="26" spans="1:44" s="30" customFormat="1" ht="41.25" customHeight="1">
      <c r="B26" s="88"/>
      <c r="C26" s="491"/>
      <c r="D26" s="492"/>
      <c r="E26" s="492"/>
      <c r="F26" s="492"/>
      <c r="G26" s="492"/>
      <c r="H26" s="492"/>
      <c r="I26" s="492"/>
      <c r="J26" s="492"/>
      <c r="K26" s="492"/>
      <c r="L26" s="492"/>
      <c r="M26" s="492"/>
      <c r="N26" s="492"/>
      <c r="O26" s="671"/>
      <c r="P26" s="690"/>
      <c r="Q26" s="691"/>
      <c r="R26" s="692"/>
      <c r="S26" s="694"/>
      <c r="T26" s="691"/>
      <c r="U26" s="691"/>
      <c r="V26" s="568"/>
      <c r="W26" s="568"/>
      <c r="X26" s="568"/>
      <c r="Y26" s="585"/>
      <c r="Z26" s="585"/>
      <c r="AA26" s="585"/>
      <c r="AB26" s="585"/>
      <c r="AC26" s="693"/>
      <c r="AF26" s="56"/>
      <c r="AG26" s="74">
        <v>0.35763888888888901</v>
      </c>
      <c r="AH26" s="56"/>
      <c r="AI26" s="56"/>
      <c r="AJ26" s="56"/>
      <c r="AK26" s="56"/>
      <c r="AL26" s="56"/>
      <c r="AM26" s="56"/>
      <c r="AN26" s="56"/>
    </row>
    <row r="27" spans="1:44" s="30" customFormat="1" ht="41.25" customHeight="1">
      <c r="B27" s="88"/>
      <c r="C27" s="491"/>
      <c r="D27" s="492"/>
      <c r="E27" s="492"/>
      <c r="F27" s="492"/>
      <c r="G27" s="492"/>
      <c r="H27" s="492"/>
      <c r="I27" s="492"/>
      <c r="J27" s="492"/>
      <c r="K27" s="492"/>
      <c r="L27" s="492"/>
      <c r="M27" s="492"/>
      <c r="N27" s="492"/>
      <c r="O27" s="492"/>
      <c r="P27" s="695"/>
      <c r="Q27" s="695"/>
      <c r="R27" s="695"/>
      <c r="S27" s="695"/>
      <c r="T27" s="695"/>
      <c r="U27" s="695"/>
      <c r="V27" s="695"/>
      <c r="W27" s="695"/>
      <c r="X27" s="695"/>
      <c r="Y27" s="696"/>
      <c r="Z27" s="696"/>
      <c r="AA27" s="696"/>
      <c r="AB27" s="696"/>
      <c r="AC27" s="696"/>
      <c r="AF27" s="56"/>
      <c r="AG27" s="74">
        <v>0.36111111111111099</v>
      </c>
      <c r="AH27" s="56"/>
      <c r="AI27" s="56"/>
      <c r="AJ27" s="56"/>
      <c r="AK27" s="56"/>
      <c r="AL27" s="56"/>
      <c r="AM27" s="56"/>
      <c r="AN27" s="56"/>
    </row>
    <row r="28" spans="1:4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4" s="56" customFormat="1" ht="15.75" customHeight="1">
      <c r="A32" s="30"/>
      <c r="B32" s="89"/>
      <c r="C32" s="30"/>
      <c r="D32" s="30"/>
      <c r="E32" s="30"/>
      <c r="F32" s="30"/>
      <c r="G32" s="30"/>
      <c r="H32" s="30"/>
      <c r="I32" s="30"/>
      <c r="J32" s="30"/>
      <c r="K32" s="30"/>
      <c r="L32" s="30"/>
      <c r="P32" s="30"/>
      <c r="Q32" s="30"/>
      <c r="R32" s="30"/>
      <c r="S32" s="30"/>
      <c r="T32" s="30"/>
      <c r="U32" s="30"/>
      <c r="V32" s="30"/>
      <c r="W32" s="30"/>
      <c r="X32" s="30"/>
      <c r="Y32" s="30"/>
      <c r="Z32" s="30"/>
      <c r="AA32" s="30"/>
      <c r="AB32" s="30"/>
      <c r="AC32" s="30"/>
      <c r="AD32" s="30"/>
      <c r="AE32" s="30"/>
      <c r="AG32" s="74">
        <v>0.37847222222222299</v>
      </c>
      <c r="AO32" s="30"/>
      <c r="AP32" s="30"/>
      <c r="AQ32" s="30"/>
      <c r="AR32" s="30"/>
    </row>
    <row r="33" spans="1:44" s="56" customFormat="1" ht="15.75" customHeight="1">
      <c r="A33" s="30"/>
      <c r="B33" s="8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G33" s="74">
        <v>0.38194444444444497</v>
      </c>
      <c r="AO33" s="30"/>
      <c r="AP33" s="30"/>
      <c r="AQ33" s="30"/>
      <c r="AR33" s="30"/>
    </row>
    <row r="34" spans="1:44" s="22" customFormat="1" ht="15.75" customHeight="1">
      <c r="A34"/>
      <c r="B34" s="8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c r="AE34"/>
      <c r="AF34" s="56"/>
      <c r="AG34" s="74">
        <v>0.38541666666666702</v>
      </c>
      <c r="AH34" s="56"/>
      <c r="AI34" s="56"/>
      <c r="AJ34" s="56"/>
      <c r="AK34" s="56"/>
      <c r="AL34" s="56"/>
      <c r="AM34" s="56"/>
      <c r="AN34" s="56"/>
      <c r="AO34"/>
      <c r="AP34"/>
      <c r="AQ34"/>
      <c r="AR34"/>
    </row>
    <row r="35" spans="1:44" s="22" customFormat="1" ht="15.75" customHeight="1">
      <c r="A35"/>
      <c r="B35" s="4"/>
      <c r="C35" s="30"/>
      <c r="D35" s="30"/>
      <c r="E35" s="30"/>
      <c r="F35" s="30"/>
      <c r="G35" s="30"/>
      <c r="H35" s="30"/>
      <c r="I35" s="30"/>
      <c r="J35" s="30"/>
      <c r="K35" s="30"/>
      <c r="L35" s="30"/>
      <c r="M35" s="30"/>
      <c r="N35" s="30"/>
      <c r="O35" s="30"/>
      <c r="P35" s="30"/>
      <c r="Q35"/>
      <c r="R35"/>
      <c r="S35"/>
      <c r="T35"/>
      <c r="U35"/>
      <c r="V35"/>
      <c r="W35"/>
      <c r="X35"/>
      <c r="Y35"/>
      <c r="Z35"/>
      <c r="AA35"/>
      <c r="AB35"/>
      <c r="AC35"/>
      <c r="AD35"/>
      <c r="AE35"/>
      <c r="AG35" s="74">
        <v>0.38888888888889001</v>
      </c>
      <c r="AO35"/>
      <c r="AP35"/>
      <c r="AQ35"/>
      <c r="AR35"/>
    </row>
    <row r="36" spans="1:44" s="22" customFormat="1" ht="15.75" customHeight="1">
      <c r="A36"/>
      <c r="B36" s="4"/>
      <c r="C36" s="30"/>
      <c r="D36" s="30"/>
      <c r="E36" s="30"/>
      <c r="F36" s="30"/>
      <c r="G36" s="30"/>
      <c r="H36" s="30"/>
      <c r="I36" s="30"/>
      <c r="J36" s="30"/>
      <c r="K36" s="30"/>
      <c r="L36" s="30"/>
      <c r="M36" s="30"/>
      <c r="N36" s="30"/>
      <c r="O36" s="30"/>
      <c r="P36" s="30"/>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30"/>
      <c r="N37" s="30"/>
      <c r="O37" s="30"/>
      <c r="P37" s="30"/>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30"/>
      <c r="N38" s="30"/>
      <c r="O38" s="30"/>
      <c r="P38" s="30"/>
      <c r="Q38"/>
      <c r="R38"/>
      <c r="S38"/>
      <c r="T38"/>
      <c r="U38"/>
      <c r="V38"/>
      <c r="W38"/>
      <c r="X38"/>
      <c r="Y38"/>
      <c r="Z38"/>
      <c r="AA38"/>
      <c r="AB38"/>
      <c r="AC38"/>
      <c r="AD38"/>
      <c r="AE38"/>
      <c r="AG38" s="74">
        <v>0.39930555555555602</v>
      </c>
      <c r="AO38"/>
      <c r="AP38"/>
      <c r="AQ38"/>
      <c r="AR38"/>
    </row>
    <row r="39" spans="1:44" s="22" customFormat="1" ht="15.75" customHeight="1">
      <c r="A39"/>
      <c r="B39" s="4"/>
      <c r="C39" s="30"/>
      <c r="D39" s="30"/>
      <c r="E39" s="30"/>
      <c r="F39" s="30"/>
      <c r="G39" s="30"/>
      <c r="H39" s="30"/>
      <c r="I39" s="30"/>
      <c r="J39" s="30"/>
      <c r="K39" s="30"/>
      <c r="L39" s="30"/>
      <c r="M39" s="30"/>
      <c r="N39" s="30"/>
      <c r="O39" s="30"/>
      <c r="P39" s="30"/>
      <c r="Q39"/>
      <c r="R39"/>
      <c r="S39"/>
      <c r="T39"/>
      <c r="U39"/>
      <c r="V39"/>
      <c r="W39"/>
      <c r="X39"/>
      <c r="Y39"/>
      <c r="Z39"/>
      <c r="AA39"/>
      <c r="AB39"/>
      <c r="AC39"/>
      <c r="AD39"/>
      <c r="AE39"/>
      <c r="AG39" s="74">
        <v>0.40277777777777901</v>
      </c>
      <c r="AO39"/>
      <c r="AP39"/>
      <c r="AQ39"/>
      <c r="AR39"/>
    </row>
    <row r="40" spans="1:44" s="22" customFormat="1" ht="15.75" customHeight="1">
      <c r="A40"/>
      <c r="B40" s="4"/>
      <c r="C40" s="30"/>
      <c r="D40" s="30"/>
      <c r="E40" s="30"/>
      <c r="F40" s="30"/>
      <c r="G40" s="30"/>
      <c r="H40" s="30"/>
      <c r="I40" s="30"/>
      <c r="J40" s="30"/>
      <c r="K40" s="30"/>
      <c r="L40" s="30"/>
      <c r="M40" s="30"/>
      <c r="N40" s="30"/>
      <c r="O40" s="30"/>
      <c r="P40" s="30"/>
      <c r="Q40"/>
      <c r="R40"/>
      <c r="S40"/>
      <c r="T40"/>
      <c r="U40"/>
      <c r="V40"/>
      <c r="W40"/>
      <c r="X40"/>
      <c r="Y40"/>
      <c r="Z40"/>
      <c r="AA40"/>
      <c r="AB40"/>
      <c r="AC40"/>
      <c r="AD40"/>
      <c r="AE40"/>
      <c r="AG40" s="74">
        <v>0.406250000000001</v>
      </c>
      <c r="AO40"/>
      <c r="AP40"/>
      <c r="AQ40"/>
      <c r="AR40"/>
    </row>
    <row r="41" spans="1:44" s="22" customFormat="1" ht="15.75" customHeight="1">
      <c r="A41"/>
      <c r="B41" s="4"/>
      <c r="C41" s="30"/>
      <c r="D41" s="30"/>
      <c r="E41" s="30"/>
      <c r="F41" s="30"/>
      <c r="G41" s="30"/>
      <c r="H41" s="30"/>
      <c r="I41" s="30"/>
      <c r="J41" s="30"/>
      <c r="K41" s="30"/>
      <c r="L41" s="30"/>
      <c r="M41" s="30"/>
      <c r="N41" s="30"/>
      <c r="O41" s="30"/>
      <c r="P41" s="30"/>
      <c r="Q41"/>
      <c r="R41"/>
      <c r="S41"/>
      <c r="T41"/>
      <c r="U41"/>
      <c r="V41"/>
      <c r="W41"/>
      <c r="X41"/>
      <c r="Y41"/>
      <c r="Z41"/>
      <c r="AA41"/>
      <c r="AB41"/>
      <c r="AC41"/>
      <c r="AD41"/>
      <c r="AE41"/>
      <c r="AG41" s="74">
        <v>0.40972222222222299</v>
      </c>
      <c r="AO41"/>
      <c r="AP41"/>
      <c r="AQ41"/>
      <c r="AR41"/>
    </row>
    <row r="42" spans="1:44" s="22" customFormat="1" ht="15.75" customHeight="1">
      <c r="A42"/>
      <c r="B42" s="4"/>
      <c r="C42" s="30"/>
      <c r="D42" s="30"/>
      <c r="E42" s="30"/>
      <c r="F42" s="30"/>
      <c r="G42" s="30"/>
      <c r="H42" s="30"/>
      <c r="I42" s="30"/>
      <c r="J42" s="30"/>
      <c r="K42" s="30"/>
      <c r="L42" s="30"/>
      <c r="M42" s="30"/>
      <c r="N42" s="30"/>
      <c r="O42" s="30"/>
      <c r="P42" s="30"/>
      <c r="Q42"/>
      <c r="R42"/>
      <c r="S42"/>
      <c r="T42"/>
      <c r="U42"/>
      <c r="V42"/>
      <c r="W42"/>
      <c r="X42"/>
      <c r="Y42"/>
      <c r="Z42"/>
      <c r="AA42"/>
      <c r="AB42"/>
      <c r="AC42"/>
      <c r="AD42"/>
      <c r="AE42"/>
      <c r="AG42" s="74">
        <v>0.41319444444444497</v>
      </c>
      <c r="AO42"/>
      <c r="AP42"/>
      <c r="AQ42"/>
      <c r="AR42"/>
    </row>
    <row r="43" spans="1:44" s="22" customFormat="1" ht="15.75" customHeight="1">
      <c r="A43"/>
      <c r="B43" s="4"/>
      <c r="C43" s="30"/>
      <c r="D43" s="30"/>
      <c r="E43" s="30"/>
      <c r="F43" s="30"/>
      <c r="G43" s="30"/>
      <c r="H43" s="30"/>
      <c r="I43" s="30"/>
      <c r="J43" s="30"/>
      <c r="K43" s="30"/>
      <c r="L43" s="30"/>
      <c r="M43" s="30"/>
      <c r="N43" s="30"/>
      <c r="O43" s="30"/>
      <c r="P43" s="30"/>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c r="AG149" s="74">
        <v>0.78472222222222798</v>
      </c>
    </row>
    <row r="150" spans="1:33">
      <c r="AG150" s="74">
        <v>0.78819444444444997</v>
      </c>
    </row>
    <row r="151" spans="1:33">
      <c r="AG151" s="74">
        <v>0.79166666666667196</v>
      </c>
    </row>
    <row r="152" spans="1:33">
      <c r="AG152" s="74"/>
    </row>
  </sheetData>
  <sheetProtection sheet="1" objects="1" scenarios="1" formatCells="0"/>
  <mergeCells count="82">
    <mergeCell ref="C22:O22"/>
    <mergeCell ref="C21:O21"/>
    <mergeCell ref="C23:O23"/>
    <mergeCell ref="P24:R24"/>
    <mergeCell ref="S24:U24"/>
    <mergeCell ref="C24:O24"/>
    <mergeCell ref="Y20:AC20"/>
    <mergeCell ref="P27:R27"/>
    <mergeCell ref="V23:X23"/>
    <mergeCell ref="P21:R21"/>
    <mergeCell ref="S21:U21"/>
    <mergeCell ref="P22:R22"/>
    <mergeCell ref="S22:U22"/>
    <mergeCell ref="V22:X22"/>
    <mergeCell ref="V21:X21"/>
    <mergeCell ref="P23:R23"/>
    <mergeCell ref="S23:U23"/>
    <mergeCell ref="Y21:AC21"/>
    <mergeCell ref="Y23:AC23"/>
    <mergeCell ref="V24:X24"/>
    <mergeCell ref="Y24:AC24"/>
    <mergeCell ref="Y27:AC27"/>
    <mergeCell ref="S27:U27"/>
    <mergeCell ref="V27:X27"/>
    <mergeCell ref="P28:R28"/>
    <mergeCell ref="S28:U28"/>
    <mergeCell ref="V28:X28"/>
    <mergeCell ref="C19:O19"/>
    <mergeCell ref="P18:R18"/>
    <mergeCell ref="B13:C14"/>
    <mergeCell ref="E13:U13"/>
    <mergeCell ref="Y19:AC19"/>
    <mergeCell ref="S16:U17"/>
    <mergeCell ref="V16:X17"/>
    <mergeCell ref="M11:P11"/>
    <mergeCell ref="J10:K11"/>
    <mergeCell ref="M10:P10"/>
    <mergeCell ref="R10:U10"/>
    <mergeCell ref="Y13:AC14"/>
    <mergeCell ref="E14:U14"/>
    <mergeCell ref="Y10:AC11"/>
    <mergeCell ref="E11:I11"/>
    <mergeCell ref="R11:U11"/>
    <mergeCell ref="V13:X14"/>
    <mergeCell ref="V10:X11"/>
    <mergeCell ref="B3:AC3"/>
    <mergeCell ref="B6:C6"/>
    <mergeCell ref="D6:AC6"/>
    <mergeCell ref="B7:C7"/>
    <mergeCell ref="D7:AC7"/>
    <mergeCell ref="Y26:AC26"/>
    <mergeCell ref="Y22:AC22"/>
    <mergeCell ref="Y16:AC17"/>
    <mergeCell ref="B16:O17"/>
    <mergeCell ref="P16:R17"/>
    <mergeCell ref="B18:O18"/>
    <mergeCell ref="S26:U26"/>
    <mergeCell ref="V26:X26"/>
    <mergeCell ref="P19:R19"/>
    <mergeCell ref="S19:U19"/>
    <mergeCell ref="S20:U20"/>
    <mergeCell ref="V20:X20"/>
    <mergeCell ref="V19:X19"/>
    <mergeCell ref="S18:U18"/>
    <mergeCell ref="V18:X18"/>
    <mergeCell ref="Y18:AC18"/>
    <mergeCell ref="B10:C11"/>
    <mergeCell ref="E10:I10"/>
    <mergeCell ref="C20:O20"/>
    <mergeCell ref="P20:R20"/>
    <mergeCell ref="B31:AC31"/>
    <mergeCell ref="C25:O25"/>
    <mergeCell ref="P25:R25"/>
    <mergeCell ref="S25:U25"/>
    <mergeCell ref="V25:X25"/>
    <mergeCell ref="Y25:AC25"/>
    <mergeCell ref="C26:O26"/>
    <mergeCell ref="P26:R26"/>
    <mergeCell ref="B30:AC30"/>
    <mergeCell ref="Y28:AC28"/>
    <mergeCell ref="C28:O28"/>
    <mergeCell ref="C27:O27"/>
  </mergeCells>
  <phoneticPr fontId="1"/>
  <dataValidations count="2">
    <dataValidation type="list" allowBlank="1" showInputMessage="1" showErrorMessage="1" sqref="P28 V28 S28 P19:X27" xr:uid="{00000000-0002-0000-1D00-000000000000}">
      <formula1>$AH$19:$AH$23</formula1>
    </dataValidation>
    <dataValidation type="list" allowBlank="1" showInputMessage="1" showErrorMessage="1" sqref="M10 R11:U11 R10 M11:P11" xr:uid="{00000000-0002-0000-1D00-000001000000}">
      <formula1>$AG$17:$AG$148</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430" t="str">
        <f>'シート2-⑧'!D7:AC7</f>
        <v>⑧介護支援専門員に求められるマネジメント（チームマネジメント）</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IF(ISBLANK('シート2-⑧'!E10),"",'シート2-⑧'!E10)</f>
        <v>44961</v>
      </c>
      <c r="F10" s="503"/>
      <c r="G10" s="503"/>
      <c r="H10" s="503"/>
      <c r="I10" s="504"/>
      <c r="J10" s="427" t="s">
        <v>27</v>
      </c>
      <c r="K10" s="376"/>
      <c r="L10" s="61">
        <v>1</v>
      </c>
      <c r="M10" s="505">
        <f>IF(ISBLANK('シート2-⑧'!M10),"",'シート2-⑧'!M10)</f>
        <v>0.54861111111111305</v>
      </c>
      <c r="N10" s="506"/>
      <c r="O10" s="506"/>
      <c r="P10" s="507"/>
      <c r="Q10" s="62" t="s">
        <v>1</v>
      </c>
      <c r="R10" s="505">
        <f>IF(ISBLANK('シート2-⑧'!R10),"",'シート2-⑧'!R10)</f>
        <v>0.63194444444444797</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IF(ISBLANK('シート2-⑧'!E11),"",'シート2-⑧'!E11)</f>
        <v/>
      </c>
      <c r="F11" s="519"/>
      <c r="G11" s="519"/>
      <c r="H11" s="519"/>
      <c r="I11" s="520"/>
      <c r="J11" s="427"/>
      <c r="K11" s="376"/>
      <c r="L11" s="61">
        <v>2</v>
      </c>
      <c r="M11" s="521" t="str">
        <f>IF(ISBLANK('シート2-⑧'!M11),"",'シート2-⑧'!M11)</f>
        <v/>
      </c>
      <c r="N11" s="522"/>
      <c r="O11" s="522"/>
      <c r="P11" s="523"/>
      <c r="Q11" s="62" t="s">
        <v>1</v>
      </c>
      <c r="R11" s="521" t="str">
        <f>IF(ISBLANK('シート2-⑧'!R11),"",'シート2-⑧'!R11)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IF(ISBLANK('シート2-⑧'!E13),"",'シート2-⑧'!E13)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IF(ISBLANK('シート2-⑧'!E14),"",'シート2-⑧'!E14)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5"/>
  <dimension ref="A1:BC152"/>
  <sheetViews>
    <sheetView showGridLines="0" topLeftCell="A9"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3" max="43"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360</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44961</v>
      </c>
      <c r="F10" s="425"/>
      <c r="G10" s="425"/>
      <c r="H10" s="425"/>
      <c r="I10" s="426"/>
      <c r="J10" s="427" t="s">
        <v>27</v>
      </c>
      <c r="K10" s="376"/>
      <c r="L10" s="61">
        <v>1</v>
      </c>
      <c r="M10" s="446">
        <v>0.63888888888889195</v>
      </c>
      <c r="N10" s="447"/>
      <c r="O10" s="447"/>
      <c r="P10" s="448"/>
      <c r="Q10" s="62" t="s">
        <v>1</v>
      </c>
      <c r="R10" s="446">
        <v>0.72222222222222698</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55"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55"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55" s="30" customFormat="1" ht="41.25" customHeight="1">
      <c r="B19" s="72" t="s">
        <v>33</v>
      </c>
      <c r="C19" s="400" t="s">
        <v>361</v>
      </c>
      <c r="D19" s="401"/>
      <c r="E19" s="401"/>
      <c r="F19" s="401"/>
      <c r="G19" s="401"/>
      <c r="H19" s="401"/>
      <c r="I19" s="401"/>
      <c r="J19" s="401"/>
      <c r="K19" s="401"/>
      <c r="L19" s="401"/>
      <c r="M19" s="401"/>
      <c r="N19" s="401"/>
      <c r="O19" s="401"/>
      <c r="P19" s="612"/>
      <c r="Q19" s="613"/>
      <c r="R19" s="614"/>
      <c r="S19" s="664"/>
      <c r="T19" s="613"/>
      <c r="U19" s="665"/>
      <c r="V19" s="668"/>
      <c r="W19" s="668"/>
      <c r="X19" s="668"/>
      <c r="Y19" s="666"/>
      <c r="Z19" s="666"/>
      <c r="AA19" s="666"/>
      <c r="AB19" s="666"/>
      <c r="AC19" s="667"/>
      <c r="AF19" s="73" t="s">
        <v>504</v>
      </c>
      <c r="AG19" s="74">
        <v>0.33333333333333331</v>
      </c>
      <c r="AH19" s="75"/>
      <c r="AI19" s="76"/>
      <c r="AJ19" s="77"/>
      <c r="AK19" s="78"/>
      <c r="AL19" s="79"/>
      <c r="AM19" s="78"/>
      <c r="AN19" s="187"/>
      <c r="AP19" s="193"/>
      <c r="AQ19" s="194"/>
      <c r="AR19" s="194"/>
      <c r="AS19" s="194"/>
      <c r="AT19" s="194"/>
      <c r="AU19" s="194"/>
      <c r="AV19" s="194"/>
      <c r="AW19" s="194"/>
      <c r="AX19" s="194"/>
      <c r="AY19" s="194"/>
      <c r="AZ19" s="194"/>
      <c r="BA19" s="194"/>
      <c r="BB19" s="194"/>
      <c r="BC19" s="194"/>
    </row>
    <row r="20" spans="1:55" s="30" customFormat="1" ht="41.25" customHeight="1">
      <c r="B20" s="72" t="s">
        <v>213</v>
      </c>
      <c r="C20" s="491" t="s">
        <v>362</v>
      </c>
      <c r="D20" s="492"/>
      <c r="E20" s="492"/>
      <c r="F20" s="492"/>
      <c r="G20" s="492"/>
      <c r="H20" s="492"/>
      <c r="I20" s="492"/>
      <c r="J20" s="492"/>
      <c r="K20" s="492"/>
      <c r="L20" s="492"/>
      <c r="M20" s="492"/>
      <c r="N20" s="492"/>
      <c r="O20" s="492"/>
      <c r="P20" s="609"/>
      <c r="Q20" s="610"/>
      <c r="R20" s="611"/>
      <c r="S20" s="649"/>
      <c r="T20" s="610"/>
      <c r="U20" s="650"/>
      <c r="V20" s="651"/>
      <c r="W20" s="651"/>
      <c r="X20" s="651"/>
      <c r="Y20" s="654"/>
      <c r="Z20" s="654"/>
      <c r="AA20" s="654"/>
      <c r="AB20" s="654"/>
      <c r="AC20" s="655"/>
      <c r="AF20" s="210" t="s">
        <v>505</v>
      </c>
      <c r="AG20" s="74">
        <v>0.33680555555555558</v>
      </c>
      <c r="AH20" s="75">
        <v>4</v>
      </c>
      <c r="AI20" s="76" t="s">
        <v>506</v>
      </c>
      <c r="AJ20" s="77" t="s">
        <v>45</v>
      </c>
      <c r="AK20" s="76" t="s">
        <v>52</v>
      </c>
      <c r="AL20" s="80" t="s">
        <v>53</v>
      </c>
      <c r="AM20" s="76" t="s">
        <v>54</v>
      </c>
      <c r="AN20" s="188" t="s">
        <v>55</v>
      </c>
      <c r="AP20" s="193"/>
      <c r="AQ20" s="195"/>
      <c r="AR20" s="195"/>
      <c r="AS20" s="195"/>
      <c r="AT20" s="195"/>
      <c r="AU20" s="195"/>
      <c r="AV20" s="195"/>
      <c r="AW20" s="195"/>
      <c r="AX20" s="195"/>
      <c r="AY20" s="195"/>
      <c r="AZ20" s="195"/>
      <c r="BA20" s="195"/>
      <c r="BB20" s="195"/>
      <c r="BC20" s="195"/>
    </row>
    <row r="21" spans="1:55" s="30" customFormat="1" ht="41.25" customHeight="1">
      <c r="B21" s="72" t="s">
        <v>216</v>
      </c>
      <c r="C21" s="491" t="s">
        <v>363</v>
      </c>
      <c r="D21" s="492"/>
      <c r="E21" s="492"/>
      <c r="F21" s="492"/>
      <c r="G21" s="492"/>
      <c r="H21" s="492"/>
      <c r="I21" s="492"/>
      <c r="J21" s="492"/>
      <c r="K21" s="492"/>
      <c r="L21" s="492"/>
      <c r="M21" s="492"/>
      <c r="N21" s="492"/>
      <c r="O21" s="492"/>
      <c r="P21" s="609"/>
      <c r="Q21" s="610"/>
      <c r="R21" s="611"/>
      <c r="S21" s="649"/>
      <c r="T21" s="610"/>
      <c r="U21" s="650"/>
      <c r="V21" s="651"/>
      <c r="W21" s="651"/>
      <c r="X21" s="651"/>
      <c r="Y21" s="654"/>
      <c r="Z21" s="654"/>
      <c r="AA21" s="654"/>
      <c r="AB21" s="654"/>
      <c r="AC21" s="655"/>
      <c r="AF21" s="56"/>
      <c r="AG21" s="74">
        <v>0.34027777777777801</v>
      </c>
      <c r="AH21" s="81">
        <v>3</v>
      </c>
      <c r="AI21" s="82" t="s">
        <v>511</v>
      </c>
      <c r="AJ21" s="83" t="s">
        <v>512</v>
      </c>
      <c r="AK21" s="82" t="s">
        <v>56</v>
      </c>
      <c r="AL21" s="84" t="s">
        <v>57</v>
      </c>
      <c r="AM21" s="82" t="s">
        <v>58</v>
      </c>
      <c r="AN21" s="189" t="s">
        <v>59</v>
      </c>
      <c r="AP21" s="193"/>
      <c r="AQ21" s="195"/>
      <c r="AR21" s="195"/>
      <c r="AS21" s="195"/>
      <c r="AT21" s="195"/>
      <c r="AU21" s="195"/>
      <c r="AV21" s="195"/>
      <c r="AW21" s="195"/>
      <c r="AX21" s="195"/>
      <c r="AY21" s="195"/>
      <c r="AZ21" s="195"/>
      <c r="BA21" s="195"/>
      <c r="BB21" s="195"/>
      <c r="BC21" s="195"/>
    </row>
    <row r="22" spans="1:55" s="30" customFormat="1" ht="41.25" customHeight="1">
      <c r="B22" s="72" t="s">
        <v>217</v>
      </c>
      <c r="C22" s="491" t="s">
        <v>364</v>
      </c>
      <c r="D22" s="492"/>
      <c r="E22" s="492"/>
      <c r="F22" s="492"/>
      <c r="G22" s="492"/>
      <c r="H22" s="492"/>
      <c r="I22" s="492"/>
      <c r="J22" s="492"/>
      <c r="K22" s="492"/>
      <c r="L22" s="492"/>
      <c r="M22" s="492"/>
      <c r="N22" s="492"/>
      <c r="O22" s="492"/>
      <c r="P22" s="609"/>
      <c r="Q22" s="610"/>
      <c r="R22" s="611"/>
      <c r="S22" s="649"/>
      <c r="T22" s="610"/>
      <c r="U22" s="650"/>
      <c r="V22" s="651"/>
      <c r="W22" s="651"/>
      <c r="X22" s="651"/>
      <c r="Y22" s="654"/>
      <c r="Z22" s="654"/>
      <c r="AA22" s="654"/>
      <c r="AB22" s="654"/>
      <c r="AC22" s="655"/>
      <c r="AF22" s="56"/>
      <c r="AG22" s="74">
        <v>0.34375</v>
      </c>
      <c r="AH22" s="81">
        <v>2</v>
      </c>
      <c r="AI22" s="82" t="s">
        <v>513</v>
      </c>
      <c r="AJ22" s="83" t="s">
        <v>512</v>
      </c>
      <c r="AK22" s="82" t="s">
        <v>60</v>
      </c>
      <c r="AL22" s="84" t="s">
        <v>61</v>
      </c>
      <c r="AM22" s="82" t="s">
        <v>62</v>
      </c>
      <c r="AN22" s="189" t="s">
        <v>63</v>
      </c>
      <c r="AP22" s="193"/>
      <c r="AQ22" s="195"/>
      <c r="AR22" s="195"/>
      <c r="AS22" s="195"/>
      <c r="AT22" s="195"/>
      <c r="AU22" s="195"/>
      <c r="AV22" s="195"/>
      <c r="AW22" s="195"/>
      <c r="AX22" s="195"/>
      <c r="AY22" s="195"/>
      <c r="AZ22" s="195"/>
      <c r="BA22" s="195"/>
      <c r="BB22" s="195"/>
      <c r="BC22" s="195"/>
    </row>
    <row r="23" spans="1:55" s="30" customFormat="1" ht="41.25" customHeight="1" thickBot="1">
      <c r="B23" s="72" t="s">
        <v>359</v>
      </c>
      <c r="C23" s="491" t="s">
        <v>365</v>
      </c>
      <c r="D23" s="492"/>
      <c r="E23" s="492"/>
      <c r="F23" s="492"/>
      <c r="G23" s="492"/>
      <c r="H23" s="492"/>
      <c r="I23" s="492"/>
      <c r="J23" s="492"/>
      <c r="K23" s="492"/>
      <c r="L23" s="492"/>
      <c r="M23" s="492"/>
      <c r="N23" s="492"/>
      <c r="O23" s="492"/>
      <c r="P23" s="615"/>
      <c r="Q23" s="559"/>
      <c r="R23" s="560"/>
      <c r="S23" s="487"/>
      <c r="T23" s="645"/>
      <c r="U23" s="645"/>
      <c r="V23" s="486"/>
      <c r="W23" s="486"/>
      <c r="X23" s="486"/>
      <c r="Y23" s="500"/>
      <c r="Z23" s="500"/>
      <c r="AA23" s="500"/>
      <c r="AB23" s="500"/>
      <c r="AC23" s="501"/>
      <c r="AF23" s="56"/>
      <c r="AG23" s="74">
        <v>0.34722222222222199</v>
      </c>
      <c r="AH23" s="85">
        <v>1</v>
      </c>
      <c r="AI23" s="86" t="s">
        <v>510</v>
      </c>
      <c r="AJ23" s="71" t="s">
        <v>512</v>
      </c>
      <c r="AK23" s="86" t="s">
        <v>64</v>
      </c>
      <c r="AL23" s="87" t="s">
        <v>65</v>
      </c>
      <c r="AM23" s="86" t="s">
        <v>66</v>
      </c>
      <c r="AN23" s="190" t="s">
        <v>67</v>
      </c>
      <c r="AP23" s="193"/>
      <c r="AQ23" s="195"/>
      <c r="AR23" s="195"/>
      <c r="AS23" s="195"/>
      <c r="AT23" s="195"/>
      <c r="AU23" s="195"/>
      <c r="AV23" s="195"/>
      <c r="AW23" s="195"/>
      <c r="AX23" s="195"/>
      <c r="AY23" s="195"/>
      <c r="AZ23" s="195"/>
      <c r="BA23" s="195"/>
      <c r="BB23" s="195"/>
      <c r="BC23" s="195"/>
    </row>
    <row r="24" spans="1:55" s="30" customFormat="1" ht="41.25" customHeight="1">
      <c r="B24" s="88"/>
      <c r="C24" s="635"/>
      <c r="D24" s="636"/>
      <c r="E24" s="636"/>
      <c r="F24" s="636"/>
      <c r="G24" s="636"/>
      <c r="H24" s="636"/>
      <c r="I24" s="636"/>
      <c r="J24" s="636"/>
      <c r="K24" s="636"/>
      <c r="L24" s="636"/>
      <c r="M24" s="636"/>
      <c r="N24" s="636"/>
      <c r="O24" s="636"/>
      <c r="P24" s="705"/>
      <c r="Q24" s="706"/>
      <c r="R24" s="707"/>
      <c r="S24" s="694"/>
      <c r="T24" s="691"/>
      <c r="U24" s="691"/>
      <c r="V24" s="568"/>
      <c r="W24" s="568"/>
      <c r="X24" s="568"/>
      <c r="Y24" s="646"/>
      <c r="Z24" s="646"/>
      <c r="AA24" s="646"/>
      <c r="AB24" s="646"/>
      <c r="AC24" s="646"/>
      <c r="AF24" s="56"/>
      <c r="AG24" s="74">
        <v>0.35069444444444497</v>
      </c>
      <c r="AH24" s="56"/>
      <c r="AI24" s="56"/>
      <c r="AJ24" s="56"/>
      <c r="AK24" s="56"/>
      <c r="AL24" s="56"/>
      <c r="AM24" s="56"/>
      <c r="AN24" s="56"/>
    </row>
    <row r="25" spans="1:55" s="30" customFormat="1" ht="41.25" customHeight="1">
      <c r="B25" s="88"/>
      <c r="C25" s="635"/>
      <c r="D25" s="636"/>
      <c r="E25" s="636"/>
      <c r="F25" s="636"/>
      <c r="G25" s="636"/>
      <c r="H25" s="636"/>
      <c r="I25" s="636"/>
      <c r="J25" s="636"/>
      <c r="K25" s="636"/>
      <c r="L25" s="636"/>
      <c r="M25" s="636"/>
      <c r="N25" s="636"/>
      <c r="O25" s="636"/>
      <c r="P25" s="703"/>
      <c r="Q25" s="700"/>
      <c r="R25" s="704"/>
      <c r="S25" s="552"/>
      <c r="T25" s="700"/>
      <c r="U25" s="700"/>
      <c r="V25" s="551"/>
      <c r="W25" s="551"/>
      <c r="X25" s="551"/>
      <c r="Y25" s="488"/>
      <c r="Z25" s="488"/>
      <c r="AA25" s="488"/>
      <c r="AB25" s="488"/>
      <c r="AC25" s="488"/>
      <c r="AF25" s="56"/>
      <c r="AG25" s="74">
        <v>0.35416666666666669</v>
      </c>
      <c r="AH25" s="56"/>
      <c r="AI25" s="56"/>
      <c r="AJ25" s="56"/>
      <c r="AK25" s="56"/>
      <c r="AL25" s="56"/>
      <c r="AM25" s="56"/>
      <c r="AN25" s="56"/>
    </row>
    <row r="26" spans="1:55" s="30" customFormat="1" ht="41.25" customHeight="1">
      <c r="B26" s="88"/>
      <c r="C26" s="701"/>
      <c r="D26" s="702"/>
      <c r="E26" s="702"/>
      <c r="F26" s="702"/>
      <c r="G26" s="702"/>
      <c r="H26" s="702"/>
      <c r="I26" s="702"/>
      <c r="J26" s="702"/>
      <c r="K26" s="702"/>
      <c r="L26" s="702"/>
      <c r="M26" s="702"/>
      <c r="N26" s="702"/>
      <c r="O26" s="702"/>
      <c r="P26" s="703"/>
      <c r="Q26" s="700"/>
      <c r="R26" s="704"/>
      <c r="S26" s="552"/>
      <c r="T26" s="700"/>
      <c r="U26" s="700"/>
      <c r="V26" s="551"/>
      <c r="W26" s="551"/>
      <c r="X26" s="551"/>
      <c r="Y26" s="488"/>
      <c r="Z26" s="488"/>
      <c r="AA26" s="488"/>
      <c r="AB26" s="488"/>
      <c r="AC26" s="488"/>
      <c r="AF26" s="56"/>
      <c r="AG26" s="74">
        <v>0.35763888888888901</v>
      </c>
      <c r="AH26" s="56"/>
      <c r="AI26" s="56"/>
      <c r="AJ26" s="56"/>
      <c r="AK26" s="56"/>
      <c r="AL26" s="56"/>
      <c r="AM26" s="56"/>
      <c r="AN26" s="56"/>
    </row>
    <row r="27" spans="1:55" s="30" customFormat="1" ht="41.25" customHeight="1">
      <c r="B27" s="88"/>
      <c r="C27" s="635"/>
      <c r="D27" s="636"/>
      <c r="E27" s="636"/>
      <c r="F27" s="636"/>
      <c r="G27" s="636"/>
      <c r="H27" s="636"/>
      <c r="I27" s="636"/>
      <c r="J27" s="636"/>
      <c r="K27" s="636"/>
      <c r="L27" s="636"/>
      <c r="M27" s="636"/>
      <c r="N27" s="636"/>
      <c r="O27" s="636"/>
      <c r="P27" s="703"/>
      <c r="Q27" s="700"/>
      <c r="R27" s="704"/>
      <c r="S27" s="552"/>
      <c r="T27" s="700"/>
      <c r="U27" s="700"/>
      <c r="V27" s="551"/>
      <c r="W27" s="551"/>
      <c r="X27" s="551"/>
      <c r="Y27" s="488"/>
      <c r="Z27" s="488"/>
      <c r="AA27" s="488"/>
      <c r="AB27" s="488"/>
      <c r="AC27" s="488"/>
      <c r="AF27" s="56"/>
      <c r="AG27" s="74">
        <v>0.36111111111111099</v>
      </c>
      <c r="AH27" s="56"/>
      <c r="AI27" s="56"/>
      <c r="AJ27" s="56"/>
      <c r="AK27" s="56"/>
      <c r="AL27" s="56"/>
      <c r="AM27" s="56"/>
      <c r="AN27" s="56"/>
    </row>
    <row r="28" spans="1:55"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5"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5"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5" s="22" customFormat="1" ht="15.75" customHeight="1">
      <c r="A31"/>
      <c r="B31" s="697" t="s">
        <v>501</v>
      </c>
      <c r="C31" s="698"/>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9"/>
      <c r="AD31"/>
      <c r="AE31"/>
      <c r="AF31" s="56"/>
      <c r="AG31" s="74">
        <v>0.375</v>
      </c>
      <c r="AH31" s="56"/>
      <c r="AI31" s="56"/>
      <c r="AJ31" s="56"/>
      <c r="AK31" s="56"/>
      <c r="AL31" s="56"/>
      <c r="AM31" s="56"/>
      <c r="AN31" s="56"/>
    </row>
    <row r="32" spans="1:55" s="56" customFormat="1" ht="15.75" customHeight="1">
      <c r="A32" s="30"/>
      <c r="B32" s="89"/>
      <c r="C32" s="30"/>
      <c r="D32" s="30"/>
      <c r="E32" s="30"/>
      <c r="F32" s="30"/>
      <c r="G32" s="30"/>
      <c r="H32" s="30"/>
      <c r="I32" s="30"/>
      <c r="J32" s="30"/>
      <c r="K32" s="30"/>
      <c r="L32" s="30"/>
      <c r="P32" s="30"/>
      <c r="Q32" s="30"/>
      <c r="R32" s="30"/>
      <c r="S32" s="30"/>
      <c r="T32" s="30"/>
      <c r="U32" s="30"/>
      <c r="V32" s="30"/>
      <c r="W32" s="30"/>
      <c r="X32" s="30"/>
      <c r="Y32" s="30"/>
      <c r="Z32" s="30"/>
      <c r="AA32" s="30"/>
      <c r="AB32" s="30"/>
      <c r="AC32" s="30"/>
      <c r="AD32" s="30"/>
      <c r="AE32" s="30"/>
      <c r="AG32" s="74">
        <v>0.37847222222222299</v>
      </c>
      <c r="AO32" s="30"/>
      <c r="AP32" s="30"/>
      <c r="AQ32" s="30"/>
      <c r="AR32" s="30"/>
      <c r="AS32" s="30"/>
      <c r="AT32" s="30"/>
    </row>
    <row r="33" spans="1:46"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c r="AS33" s="30"/>
      <c r="AT33" s="30"/>
    </row>
    <row r="34" spans="1:46" s="56" customFormat="1" ht="15.75" customHeight="1">
      <c r="A34" s="30"/>
      <c r="B34" s="89"/>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G34" s="74">
        <v>0.38541666666666702</v>
      </c>
      <c r="AO34" s="30"/>
      <c r="AP34" s="30"/>
      <c r="AQ34" s="30"/>
      <c r="AR34" s="30"/>
      <c r="AS34" s="30"/>
      <c r="AT34" s="30"/>
    </row>
    <row r="35" spans="1:46" s="56" customFormat="1" ht="15.75" customHeight="1">
      <c r="A35" s="30"/>
      <c r="B35" s="89"/>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22"/>
      <c r="AG35" s="74">
        <v>0.38888888888889001</v>
      </c>
      <c r="AH35" s="22"/>
      <c r="AI35" s="22"/>
      <c r="AJ35" s="22"/>
      <c r="AK35" s="22"/>
      <c r="AL35" s="22"/>
      <c r="AM35" s="22"/>
      <c r="AN35" s="22"/>
      <c r="AO35" s="30"/>
      <c r="AP35" s="30"/>
      <c r="AQ35" s="30"/>
      <c r="AR35" s="30"/>
      <c r="AS35" s="30"/>
      <c r="AT35" s="30"/>
    </row>
    <row r="36" spans="1:46" s="22" customFormat="1" ht="15.75" customHeight="1">
      <c r="A36"/>
      <c r="B36" s="4"/>
      <c r="C36" s="52"/>
      <c r="D36" s="52"/>
      <c r="E36" s="52"/>
      <c r="F36" s="52"/>
      <c r="G36" s="52"/>
      <c r="H36" s="52"/>
      <c r="I36" s="52"/>
      <c r="J36" s="52"/>
      <c r="K36" s="52"/>
      <c r="L36" s="52"/>
      <c r="M36" s="52"/>
      <c r="N36" s="52"/>
      <c r="O36" s="52"/>
      <c r="P36"/>
      <c r="Q36"/>
      <c r="R36"/>
      <c r="S36"/>
      <c r="T36"/>
      <c r="U36"/>
      <c r="V36"/>
      <c r="W36"/>
      <c r="X36"/>
      <c r="Y36"/>
      <c r="Z36"/>
      <c r="AA36"/>
      <c r="AB36"/>
      <c r="AC36"/>
      <c r="AD36"/>
      <c r="AE36"/>
      <c r="AG36" s="74">
        <v>0.39236111111111199</v>
      </c>
      <c r="AO36"/>
      <c r="AP36"/>
      <c r="AQ36"/>
      <c r="AR36"/>
      <c r="AS36"/>
      <c r="AT36"/>
    </row>
    <row r="37" spans="1:46" s="22" customFormat="1" ht="15.75" customHeight="1">
      <c r="A37"/>
      <c r="B37" s="4"/>
      <c r="C37" s="52"/>
      <c r="D37" s="52"/>
      <c r="E37" s="52"/>
      <c r="F37" s="52"/>
      <c r="G37" s="52"/>
      <c r="H37" s="52"/>
      <c r="I37" s="52"/>
      <c r="J37" s="52"/>
      <c r="K37" s="52"/>
      <c r="L37" s="52"/>
      <c r="M37" s="52"/>
      <c r="N37" s="52"/>
      <c r="O37" s="52"/>
      <c r="P37"/>
      <c r="Q37"/>
      <c r="R37"/>
      <c r="S37"/>
      <c r="T37"/>
      <c r="U37"/>
      <c r="V37"/>
      <c r="W37"/>
      <c r="X37"/>
      <c r="Y37"/>
      <c r="Z37"/>
      <c r="AA37"/>
      <c r="AB37"/>
      <c r="AC37"/>
      <c r="AD37"/>
      <c r="AE37"/>
      <c r="AG37" s="74">
        <v>0.39583333333333398</v>
      </c>
      <c r="AO37"/>
      <c r="AP37"/>
      <c r="AQ37"/>
      <c r="AR37"/>
      <c r="AS37"/>
      <c r="AT37"/>
    </row>
    <row r="38" spans="1:46" s="22" customFormat="1" ht="15.75" customHeight="1">
      <c r="A38"/>
      <c r="B38" s="4"/>
      <c r="C38" s="52"/>
      <c r="D38" s="52"/>
      <c r="E38" s="52"/>
      <c r="F38" s="52"/>
      <c r="G38" s="52"/>
      <c r="H38" s="52"/>
      <c r="I38" s="52"/>
      <c r="J38" s="52"/>
      <c r="K38" s="52"/>
      <c r="L38" s="52"/>
      <c r="M38" s="52"/>
      <c r="N38" s="52"/>
      <c r="O38" s="52"/>
      <c r="P38"/>
      <c r="Q38"/>
      <c r="R38"/>
      <c r="S38"/>
      <c r="T38"/>
      <c r="U38"/>
      <c r="V38"/>
      <c r="W38"/>
      <c r="X38"/>
      <c r="Y38"/>
      <c r="Z38"/>
      <c r="AA38"/>
      <c r="AB38"/>
      <c r="AC38"/>
      <c r="AD38"/>
      <c r="AE38"/>
      <c r="AG38" s="74">
        <v>0.39930555555555602</v>
      </c>
      <c r="AO38"/>
      <c r="AP38"/>
      <c r="AQ38"/>
      <c r="AR38"/>
      <c r="AS38"/>
      <c r="AT38"/>
    </row>
    <row r="39" spans="1:46" s="22" customFormat="1" ht="15.75" customHeight="1">
      <c r="A39"/>
      <c r="B39" s="4"/>
      <c r="C39" s="52"/>
      <c r="D39" s="52"/>
      <c r="E39" s="52"/>
      <c r="F39" s="52"/>
      <c r="G39" s="52"/>
      <c r="H39" s="52"/>
      <c r="I39" s="52"/>
      <c r="J39" s="52"/>
      <c r="K39" s="52"/>
      <c r="L39" s="52"/>
      <c r="M39" s="52"/>
      <c r="N39" s="52"/>
      <c r="O39" s="52"/>
      <c r="P39"/>
      <c r="Q39"/>
      <c r="R39"/>
      <c r="S39"/>
      <c r="T39"/>
      <c r="U39"/>
      <c r="V39"/>
      <c r="W39"/>
      <c r="X39"/>
      <c r="Y39"/>
      <c r="Z39"/>
      <c r="AA39"/>
      <c r="AB39"/>
      <c r="AC39"/>
      <c r="AD39"/>
      <c r="AE39"/>
      <c r="AG39" s="74">
        <v>0.40277777777777901</v>
      </c>
      <c r="AO39"/>
      <c r="AP39"/>
      <c r="AQ39"/>
      <c r="AR39"/>
      <c r="AS39"/>
      <c r="AT39"/>
    </row>
    <row r="40" spans="1:46" s="22" customFormat="1" ht="15.75" customHeight="1">
      <c r="A40"/>
      <c r="B40" s="4"/>
      <c r="C40" s="52"/>
      <c r="D40" s="52"/>
      <c r="E40" s="52"/>
      <c r="F40" s="52"/>
      <c r="G40" s="52"/>
      <c r="H40" s="52"/>
      <c r="I40" s="52"/>
      <c r="J40" s="52"/>
      <c r="K40" s="52"/>
      <c r="L40" s="52"/>
      <c r="M40" s="52"/>
      <c r="N40" s="52"/>
      <c r="O40" s="52"/>
      <c r="P40"/>
      <c r="Q40"/>
      <c r="R40"/>
      <c r="S40"/>
      <c r="T40"/>
      <c r="U40"/>
      <c r="V40"/>
      <c r="W40"/>
      <c r="X40"/>
      <c r="Y40"/>
      <c r="Z40"/>
      <c r="AA40"/>
      <c r="AB40"/>
      <c r="AC40"/>
      <c r="AD40"/>
      <c r="AE40"/>
      <c r="AG40" s="74">
        <v>0.406250000000001</v>
      </c>
      <c r="AO40"/>
      <c r="AP40"/>
      <c r="AQ40"/>
      <c r="AR40"/>
      <c r="AS40"/>
      <c r="AT40"/>
    </row>
    <row r="41" spans="1:46" s="22" customFormat="1" ht="15.75" customHeight="1">
      <c r="A41"/>
      <c r="B41" s="4"/>
      <c r="C41" s="52"/>
      <c r="D41" s="52"/>
      <c r="E41" s="52"/>
      <c r="F41" s="52"/>
      <c r="G41" s="52"/>
      <c r="H41" s="52"/>
      <c r="I41" s="52"/>
      <c r="J41" s="52"/>
      <c r="K41" s="52"/>
      <c r="L41" s="52"/>
      <c r="M41" s="52"/>
      <c r="N41" s="52"/>
      <c r="O41" s="52"/>
      <c r="P41"/>
      <c r="Q41"/>
      <c r="R41"/>
      <c r="S41"/>
      <c r="T41"/>
      <c r="U41"/>
      <c r="V41"/>
      <c r="W41"/>
      <c r="X41"/>
      <c r="Y41"/>
      <c r="Z41"/>
      <c r="AA41"/>
      <c r="AB41"/>
      <c r="AC41"/>
      <c r="AD41"/>
      <c r="AE41"/>
      <c r="AG41" s="74">
        <v>0.40972222222222299</v>
      </c>
      <c r="AO41"/>
      <c r="AP41"/>
      <c r="AQ41"/>
      <c r="AR41"/>
    </row>
    <row r="42" spans="1:46"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6"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6"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6"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6"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6"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6"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c r="AG151" s="74">
        <v>0.79166666666667196</v>
      </c>
    </row>
    <row r="152" spans="1:33">
      <c r="AG152" s="74"/>
    </row>
  </sheetData>
  <sheetProtection sheet="1" objects="1" scenarios="1" formatCells="0"/>
  <mergeCells count="82">
    <mergeCell ref="C22:O22"/>
    <mergeCell ref="C24:O24"/>
    <mergeCell ref="P23:R23"/>
    <mergeCell ref="S23:U23"/>
    <mergeCell ref="V23:X23"/>
    <mergeCell ref="P24:R24"/>
    <mergeCell ref="V22:X22"/>
    <mergeCell ref="C27:O27"/>
    <mergeCell ref="C23:O23"/>
    <mergeCell ref="P22:R22"/>
    <mergeCell ref="S22:U22"/>
    <mergeCell ref="B3:AC3"/>
    <mergeCell ref="B6:C6"/>
    <mergeCell ref="D6:AC6"/>
    <mergeCell ref="B7:C7"/>
    <mergeCell ref="D7:AC7"/>
    <mergeCell ref="B10:C11"/>
    <mergeCell ref="V10:X11"/>
    <mergeCell ref="Y10:AC11"/>
    <mergeCell ref="Y13:AC14"/>
    <mergeCell ref="E11:I11"/>
    <mergeCell ref="M11:P11"/>
    <mergeCell ref="R11:U11"/>
    <mergeCell ref="E10:I10"/>
    <mergeCell ref="J10:K11"/>
    <mergeCell ref="M10:P10"/>
    <mergeCell ref="R10:U10"/>
    <mergeCell ref="B13:C14"/>
    <mergeCell ref="E13:U13"/>
    <mergeCell ref="P21:R21"/>
    <mergeCell ref="S21:U21"/>
    <mergeCell ref="V21:X21"/>
    <mergeCell ref="Y21:AC21"/>
    <mergeCell ref="V13:X14"/>
    <mergeCell ref="E14:U14"/>
    <mergeCell ref="Y16:AC17"/>
    <mergeCell ref="B16:O17"/>
    <mergeCell ref="P16:R17"/>
    <mergeCell ref="S16:U17"/>
    <mergeCell ref="V16:X17"/>
    <mergeCell ref="C21:O21"/>
    <mergeCell ref="Y22:AC22"/>
    <mergeCell ref="B18:O18"/>
    <mergeCell ref="P18:R18"/>
    <mergeCell ref="S18:U18"/>
    <mergeCell ref="V18:X18"/>
    <mergeCell ref="Y19:AC19"/>
    <mergeCell ref="Y20:AC20"/>
    <mergeCell ref="C19:O19"/>
    <mergeCell ref="C20:O20"/>
    <mergeCell ref="P20:R20"/>
    <mergeCell ref="S20:U20"/>
    <mergeCell ref="V20:X20"/>
    <mergeCell ref="P19:R19"/>
    <mergeCell ref="S19:U19"/>
    <mergeCell ref="V19:X19"/>
    <mergeCell ref="Y18:AC18"/>
    <mergeCell ref="Y23:AC23"/>
    <mergeCell ref="Y24:AC24"/>
    <mergeCell ref="Y27:AC27"/>
    <mergeCell ref="V28:X28"/>
    <mergeCell ref="S28:U28"/>
    <mergeCell ref="V27:X27"/>
    <mergeCell ref="S27:U27"/>
    <mergeCell ref="S24:U24"/>
    <mergeCell ref="V24:X24"/>
    <mergeCell ref="B30:AC30"/>
    <mergeCell ref="B31:AC31"/>
    <mergeCell ref="S25:U25"/>
    <mergeCell ref="V25:X25"/>
    <mergeCell ref="Y25:AC25"/>
    <mergeCell ref="C26:O26"/>
    <mergeCell ref="P26:R26"/>
    <mergeCell ref="S26:U26"/>
    <mergeCell ref="V26:X26"/>
    <mergeCell ref="Y26:AC26"/>
    <mergeCell ref="Y28:AC28"/>
    <mergeCell ref="C28:O28"/>
    <mergeCell ref="P28:R28"/>
    <mergeCell ref="C25:O25"/>
    <mergeCell ref="P25:R25"/>
    <mergeCell ref="P27:R27"/>
  </mergeCells>
  <phoneticPr fontId="1"/>
  <dataValidations count="2">
    <dataValidation type="list" allowBlank="1" showInputMessage="1" showErrorMessage="1" sqref="M10 M11:P11 R10 R11:U11" xr:uid="{00000000-0002-0000-1F00-000000000000}">
      <formula1>$AG$18:$AG$151</formula1>
    </dataValidation>
    <dataValidation type="list" allowBlank="1" showInputMessage="1" showErrorMessage="1" sqref="P19:X28" xr:uid="{00000000-0002-0000-1F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dimension ref="A1:AF92"/>
  <sheetViews>
    <sheetView showGridLines="0" zoomScaleNormal="100" workbookViewId="0">
      <selection activeCell="J21" sqref="J21:AC2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'シート2-⑪'!D7:AC7</f>
        <v>⑪ケアマネジメントに係る法令等の理解</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IF(ISBLANK('シート2-⑪'!E10),"",'シート2-⑪'!E10)</f>
        <v>44961</v>
      </c>
      <c r="F10" s="503"/>
      <c r="G10" s="503"/>
      <c r="H10" s="503"/>
      <c r="I10" s="504"/>
      <c r="J10" s="427" t="s">
        <v>27</v>
      </c>
      <c r="K10" s="376"/>
      <c r="L10" s="61">
        <v>1</v>
      </c>
      <c r="M10" s="505">
        <f>IF(ISBLANK('シート2-⑪'!M10),"",'シート2-⑪'!M10)</f>
        <v>0.63888888888889195</v>
      </c>
      <c r="N10" s="506"/>
      <c r="O10" s="506"/>
      <c r="P10" s="507"/>
      <c r="Q10" s="62" t="s">
        <v>1</v>
      </c>
      <c r="R10" s="505">
        <f>IF(ISBLANK('シート2-⑪'!R10),"",'シート2-⑪'!R10)</f>
        <v>0.72222222222222698</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IF(ISBLANK('シート2-⑪'!E11),"",'シート2-⑪'!E11)</f>
        <v/>
      </c>
      <c r="F11" s="519"/>
      <c r="G11" s="519"/>
      <c r="H11" s="519"/>
      <c r="I11" s="520"/>
      <c r="J11" s="427"/>
      <c r="K11" s="376"/>
      <c r="L11" s="61">
        <v>2</v>
      </c>
      <c r="M11" s="521" t="str">
        <f>IF(ISBLANK('シート2-⑪'!M11),"",'シート2-⑪'!M11)</f>
        <v/>
      </c>
      <c r="N11" s="522"/>
      <c r="O11" s="522"/>
      <c r="P11" s="523"/>
      <c r="Q11" s="62" t="s">
        <v>1</v>
      </c>
      <c r="R11" s="521" t="str">
        <f>IF(ISBLANK('シート2-⑪'!R11),"",'シート2-⑪'!R11)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IF(ISBLANK('シート2-⑪'!E13),"",'シート2-⑪'!E13)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IF(ISBLANK('シート2-⑪'!E14),"",'シート2-⑪'!E14)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169</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170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4"/>
  <dimension ref="A1:IV152"/>
  <sheetViews>
    <sheetView showGridLines="0" topLeftCell="A3"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3" max="43"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279</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351</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44962</v>
      </c>
      <c r="F10" s="425"/>
      <c r="G10" s="425"/>
      <c r="H10" s="425"/>
      <c r="I10" s="426"/>
      <c r="J10" s="427" t="s">
        <v>27</v>
      </c>
      <c r="K10" s="376"/>
      <c r="L10" s="61">
        <v>1</v>
      </c>
      <c r="M10" s="446">
        <v>0.375</v>
      </c>
      <c r="N10" s="447"/>
      <c r="O10" s="447"/>
      <c r="P10" s="448"/>
      <c r="Q10" s="62" t="s">
        <v>1</v>
      </c>
      <c r="R10" s="446">
        <v>0.500000000000002</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519</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54" s="30" customFormat="1" ht="41.25" customHeight="1">
      <c r="B19" s="72" t="s">
        <v>33</v>
      </c>
      <c r="C19" s="400" t="s">
        <v>353</v>
      </c>
      <c r="D19" s="401"/>
      <c r="E19" s="401"/>
      <c r="F19" s="401"/>
      <c r="G19" s="401"/>
      <c r="H19" s="401"/>
      <c r="I19" s="401"/>
      <c r="J19" s="401"/>
      <c r="K19" s="401"/>
      <c r="L19" s="401"/>
      <c r="M19" s="401"/>
      <c r="N19" s="401"/>
      <c r="O19" s="401"/>
      <c r="P19" s="612"/>
      <c r="Q19" s="613"/>
      <c r="R19" s="614"/>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P19" s="193"/>
      <c r="AQ19" s="193"/>
      <c r="AR19" s="193"/>
      <c r="AS19" s="193"/>
      <c r="AT19" s="193"/>
      <c r="AU19" s="193"/>
      <c r="AV19" s="193"/>
      <c r="AW19" s="193"/>
      <c r="AX19" s="193"/>
      <c r="AY19" s="193"/>
      <c r="AZ19" s="193"/>
      <c r="BA19" s="193"/>
      <c r="BB19" s="193"/>
    </row>
    <row r="20" spans="1:54" s="30" customFormat="1" ht="41.25" customHeight="1">
      <c r="B20" s="72" t="s">
        <v>34</v>
      </c>
      <c r="C20" s="400" t="s">
        <v>354</v>
      </c>
      <c r="D20" s="401"/>
      <c r="E20" s="401"/>
      <c r="F20" s="401"/>
      <c r="G20" s="401"/>
      <c r="H20" s="401"/>
      <c r="I20" s="401"/>
      <c r="J20" s="401"/>
      <c r="K20" s="401"/>
      <c r="L20" s="401"/>
      <c r="M20" s="401"/>
      <c r="N20" s="401"/>
      <c r="O20" s="401"/>
      <c r="P20" s="609"/>
      <c r="Q20" s="610"/>
      <c r="R20" s="611"/>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P20" s="193"/>
      <c r="AQ20" s="193"/>
      <c r="AR20" s="193"/>
      <c r="AS20" s="193"/>
      <c r="AT20" s="193"/>
      <c r="AU20" s="193"/>
      <c r="AV20" s="193"/>
      <c r="AW20" s="193"/>
      <c r="AX20" s="193"/>
      <c r="AY20" s="193"/>
      <c r="AZ20" s="193"/>
      <c r="BA20" s="193"/>
      <c r="BB20" s="193"/>
    </row>
    <row r="21" spans="1:54" s="30" customFormat="1" ht="41.25" customHeight="1">
      <c r="B21" s="72" t="s">
        <v>35</v>
      </c>
      <c r="C21" s="491" t="s">
        <v>355</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3"/>
      <c r="AQ21" s="193"/>
      <c r="AR21" s="193"/>
      <c r="AS21" s="193"/>
      <c r="AT21" s="193"/>
      <c r="AU21" s="193"/>
      <c r="AV21" s="193"/>
      <c r="AW21" s="193"/>
      <c r="AX21" s="193"/>
      <c r="AY21" s="193"/>
      <c r="AZ21" s="193"/>
      <c r="BA21" s="193"/>
      <c r="BB21" s="193"/>
    </row>
    <row r="22" spans="1:54" s="30" customFormat="1" ht="41.25" customHeight="1">
      <c r="B22" s="72" t="s">
        <v>36</v>
      </c>
      <c r="C22" s="491" t="s">
        <v>356</v>
      </c>
      <c r="D22" s="492"/>
      <c r="E22" s="492"/>
      <c r="F22" s="492"/>
      <c r="G22" s="492"/>
      <c r="H22" s="492"/>
      <c r="I22" s="492"/>
      <c r="J22" s="492"/>
      <c r="K22" s="492"/>
      <c r="L22" s="492"/>
      <c r="M22" s="492"/>
      <c r="N22" s="492"/>
      <c r="O22" s="492"/>
      <c r="P22" s="609"/>
      <c r="Q22" s="610"/>
      <c r="R22" s="611"/>
      <c r="S22" s="418"/>
      <c r="T22" s="419"/>
      <c r="U22" s="421"/>
      <c r="V22" s="445"/>
      <c r="W22" s="445"/>
      <c r="X22" s="445"/>
      <c r="Y22" s="416"/>
      <c r="Z22" s="416"/>
      <c r="AA22" s="416"/>
      <c r="AB22" s="416"/>
      <c r="AC22" s="417"/>
      <c r="AF22" s="56"/>
      <c r="AG22" s="74">
        <v>0.34375</v>
      </c>
      <c r="AH22" s="81">
        <v>2</v>
      </c>
      <c r="AI22" s="82" t="s">
        <v>513</v>
      </c>
      <c r="AJ22" s="83" t="s">
        <v>512</v>
      </c>
      <c r="AK22" s="82" t="s">
        <v>60</v>
      </c>
      <c r="AL22" s="84" t="s">
        <v>61</v>
      </c>
      <c r="AM22" s="82" t="s">
        <v>62</v>
      </c>
      <c r="AN22" s="189" t="s">
        <v>63</v>
      </c>
      <c r="AP22" s="193"/>
      <c r="AQ22" s="193"/>
      <c r="AR22" s="193"/>
      <c r="AS22" s="193"/>
      <c r="AT22" s="193"/>
      <c r="AU22" s="193"/>
      <c r="AV22" s="193"/>
      <c r="AW22" s="193"/>
      <c r="AX22" s="193"/>
      <c r="AY22" s="193"/>
      <c r="AZ22" s="193"/>
      <c r="BA22" s="193"/>
      <c r="BB22" s="193"/>
    </row>
    <row r="23" spans="1:54" s="30" customFormat="1" ht="41.25" customHeight="1">
      <c r="B23" s="72" t="s">
        <v>352</v>
      </c>
      <c r="C23" s="491" t="s">
        <v>357</v>
      </c>
      <c r="D23" s="492"/>
      <c r="E23" s="492"/>
      <c r="F23" s="492"/>
      <c r="G23" s="492"/>
      <c r="H23" s="492"/>
      <c r="I23" s="492"/>
      <c r="J23" s="492"/>
      <c r="K23" s="492"/>
      <c r="L23" s="492"/>
      <c r="M23" s="492"/>
      <c r="N23" s="492"/>
      <c r="O23" s="492"/>
      <c r="P23" s="609"/>
      <c r="Q23" s="610"/>
      <c r="R23" s="611"/>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c r="AP23" s="193"/>
      <c r="AQ23" s="193"/>
      <c r="AR23" s="193"/>
      <c r="AS23" s="193"/>
      <c r="AT23" s="193"/>
      <c r="AU23" s="193"/>
      <c r="AV23" s="193"/>
      <c r="AW23" s="193"/>
      <c r="AX23" s="193"/>
      <c r="AY23" s="193"/>
      <c r="AZ23" s="193"/>
      <c r="BA23" s="193"/>
      <c r="BB23" s="193"/>
    </row>
    <row r="24" spans="1:54" s="30" customFormat="1" ht="41.25" customHeight="1" thickBot="1">
      <c r="B24" s="72" t="s">
        <v>305</v>
      </c>
      <c r="C24" s="491" t="s">
        <v>358</v>
      </c>
      <c r="D24" s="492"/>
      <c r="E24" s="492"/>
      <c r="F24" s="492"/>
      <c r="G24" s="492"/>
      <c r="H24" s="492"/>
      <c r="I24" s="492"/>
      <c r="J24" s="492"/>
      <c r="K24" s="492"/>
      <c r="L24" s="492"/>
      <c r="M24" s="492"/>
      <c r="N24" s="492"/>
      <c r="O24" s="492"/>
      <c r="P24" s="615"/>
      <c r="Q24" s="559"/>
      <c r="R24" s="560"/>
      <c r="S24" s="539"/>
      <c r="T24" s="498"/>
      <c r="U24" s="618"/>
      <c r="V24" s="582"/>
      <c r="W24" s="582"/>
      <c r="X24" s="582"/>
      <c r="Y24" s="580"/>
      <c r="Z24" s="580"/>
      <c r="AA24" s="580"/>
      <c r="AB24" s="580"/>
      <c r="AC24" s="581"/>
      <c r="AF24" s="56"/>
      <c r="AG24" s="74">
        <v>0.35069444444444497</v>
      </c>
      <c r="AH24" s="56"/>
      <c r="AI24" s="56"/>
      <c r="AJ24" s="56"/>
      <c r="AK24" s="56"/>
      <c r="AL24" s="56"/>
      <c r="AM24" s="56"/>
      <c r="AN24" s="56"/>
    </row>
    <row r="25" spans="1:54" s="30" customFormat="1" ht="41.25" customHeight="1">
      <c r="B25" s="88"/>
      <c r="C25" s="635"/>
      <c r="D25" s="636"/>
      <c r="E25" s="636"/>
      <c r="F25" s="636"/>
      <c r="G25" s="636"/>
      <c r="H25" s="636"/>
      <c r="I25" s="636"/>
      <c r="J25" s="636"/>
      <c r="K25" s="636"/>
      <c r="L25" s="636"/>
      <c r="M25" s="636"/>
      <c r="N25" s="636"/>
      <c r="O25" s="636"/>
      <c r="P25" s="705"/>
      <c r="Q25" s="706"/>
      <c r="R25" s="707"/>
      <c r="S25" s="694"/>
      <c r="T25" s="691"/>
      <c r="U25" s="691"/>
      <c r="V25" s="568"/>
      <c r="W25" s="568"/>
      <c r="X25" s="568"/>
      <c r="Y25" s="585"/>
      <c r="Z25" s="585"/>
      <c r="AA25" s="585"/>
      <c r="AB25" s="585"/>
      <c r="AC25" s="693"/>
      <c r="AF25" s="56"/>
      <c r="AG25" s="74">
        <v>0.35416666666666669</v>
      </c>
      <c r="AH25" s="56"/>
      <c r="AI25" s="56"/>
      <c r="AJ25" s="56"/>
      <c r="AK25" s="56"/>
      <c r="AL25" s="56"/>
      <c r="AM25" s="56"/>
      <c r="AN25" s="56"/>
    </row>
    <row r="26" spans="1:54" s="30" customFormat="1" ht="41.25" customHeight="1">
      <c r="B26" s="88"/>
      <c r="C26" s="635"/>
      <c r="D26" s="636"/>
      <c r="E26" s="636"/>
      <c r="F26" s="636"/>
      <c r="G26" s="636"/>
      <c r="H26" s="636"/>
      <c r="I26" s="636"/>
      <c r="J26" s="636"/>
      <c r="K26" s="636"/>
      <c r="L26" s="636"/>
      <c r="M26" s="636"/>
      <c r="N26" s="636"/>
      <c r="O26" s="636"/>
      <c r="P26" s="703"/>
      <c r="Q26" s="700"/>
      <c r="R26" s="704"/>
      <c r="S26" s="552"/>
      <c r="T26" s="700"/>
      <c r="U26" s="700"/>
      <c r="V26" s="551"/>
      <c r="W26" s="551"/>
      <c r="X26" s="551"/>
      <c r="Y26" s="554"/>
      <c r="Z26" s="554"/>
      <c r="AA26" s="554"/>
      <c r="AB26" s="554"/>
      <c r="AC26" s="708"/>
      <c r="AF26" s="56"/>
      <c r="AG26" s="74">
        <v>0.35763888888888901</v>
      </c>
      <c r="AH26" s="56"/>
      <c r="AI26" s="56"/>
      <c r="AJ26" s="56"/>
      <c r="AK26" s="56"/>
      <c r="AL26" s="56"/>
      <c r="AM26" s="56"/>
      <c r="AN26" s="56"/>
    </row>
    <row r="27" spans="1:54" s="30" customFormat="1" ht="41.25" customHeight="1">
      <c r="B27" s="88"/>
      <c r="C27" s="635"/>
      <c r="D27" s="636"/>
      <c r="E27" s="636"/>
      <c r="F27" s="636"/>
      <c r="G27" s="636"/>
      <c r="H27" s="636"/>
      <c r="I27" s="636"/>
      <c r="J27" s="636"/>
      <c r="K27" s="636"/>
      <c r="L27" s="636"/>
      <c r="M27" s="636"/>
      <c r="N27" s="636"/>
      <c r="O27" s="636"/>
      <c r="P27" s="703"/>
      <c r="Q27" s="700"/>
      <c r="R27" s="704"/>
      <c r="S27" s="552"/>
      <c r="T27" s="700"/>
      <c r="U27" s="700"/>
      <c r="V27" s="551"/>
      <c r="W27" s="551"/>
      <c r="X27" s="551"/>
      <c r="Y27" s="554"/>
      <c r="Z27" s="554"/>
      <c r="AA27" s="554"/>
      <c r="AB27" s="554"/>
      <c r="AC27" s="708"/>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56" customFormat="1" ht="15.75" customHeight="1">
      <c r="A32" s="30"/>
      <c r="B32" s="89"/>
      <c r="C32" s="30"/>
      <c r="D32" s="30"/>
      <c r="E32" s="30"/>
      <c r="F32" s="30"/>
      <c r="G32" s="30"/>
      <c r="H32" s="30"/>
      <c r="I32" s="30"/>
      <c r="J32" s="30"/>
      <c r="K32" s="30"/>
      <c r="L32" s="30"/>
      <c r="P32" s="30"/>
      <c r="Q32" s="30"/>
      <c r="R32" s="30"/>
      <c r="S32" s="30"/>
      <c r="T32" s="30"/>
      <c r="U32" s="30"/>
      <c r="V32" s="30"/>
      <c r="W32" s="30"/>
      <c r="X32" s="30"/>
      <c r="Y32" s="30"/>
      <c r="Z32" s="30"/>
      <c r="AA32" s="30"/>
      <c r="AB32" s="30"/>
      <c r="AC32" s="30"/>
      <c r="AD32" s="30"/>
      <c r="AE32" s="30"/>
      <c r="AG32" s="74">
        <v>0.37847222222222299</v>
      </c>
      <c r="AO32" s="30"/>
      <c r="AP32" s="30"/>
      <c r="AQ32" s="30"/>
      <c r="AR32" s="30"/>
    </row>
    <row r="33" spans="1:44"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row>
    <row r="34" spans="1:44" s="56" customFormat="1" ht="15.75" customHeight="1">
      <c r="A34" s="30"/>
      <c r="B34" s="89"/>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74">
        <v>0.38541666666666702</v>
      </c>
      <c r="AO34" s="30"/>
      <c r="AP34" s="30"/>
      <c r="AQ34" s="30"/>
      <c r="AR34" s="30"/>
    </row>
    <row r="35" spans="1:44" s="22" customFormat="1" ht="15.75" customHeight="1">
      <c r="A35"/>
      <c r="B35" s="89"/>
      <c r="C35" s="30"/>
      <c r="D35" s="30"/>
      <c r="E35" s="30"/>
      <c r="F35" s="30"/>
      <c r="G35" s="30"/>
      <c r="H35" s="30"/>
      <c r="I35" s="30"/>
      <c r="J35" s="30"/>
      <c r="K35" s="30"/>
      <c r="L35" s="30"/>
      <c r="M35" s="56"/>
      <c r="N35" s="56"/>
      <c r="O35" s="56"/>
      <c r="P35" s="30"/>
      <c r="Q35" s="30"/>
      <c r="R35" s="30"/>
      <c r="S35" s="30"/>
      <c r="T35" s="30"/>
      <c r="U35" s="30"/>
      <c r="V35" s="30"/>
      <c r="W35" s="30"/>
      <c r="X35" s="30"/>
      <c r="Y35" s="30"/>
      <c r="Z35" s="30"/>
      <c r="AA35" s="30"/>
      <c r="AB35" s="30"/>
      <c r="AC35" s="30"/>
      <c r="AD35"/>
      <c r="AE35"/>
      <c r="AG35" s="74">
        <v>0.38888888888889001</v>
      </c>
      <c r="AO35"/>
      <c r="AP35"/>
      <c r="AQ35"/>
      <c r="AR35"/>
    </row>
    <row r="36" spans="1:44" s="22" customFormat="1" ht="15.75" customHeight="1">
      <c r="A36"/>
      <c r="B36" s="4"/>
      <c r="C36" s="30"/>
      <c r="D36" s="30"/>
      <c r="E36" s="30"/>
      <c r="F36" s="30"/>
      <c r="G36" s="30"/>
      <c r="H36" s="30"/>
      <c r="I36" s="30"/>
      <c r="J36" s="30"/>
      <c r="K36" s="30"/>
      <c r="L36" s="30"/>
      <c r="M36" s="56"/>
      <c r="N36" s="56"/>
      <c r="O36" s="56"/>
      <c r="P36"/>
      <c r="Q36"/>
      <c r="R36"/>
      <c r="S36"/>
      <c r="T36"/>
      <c r="U36"/>
      <c r="V36"/>
      <c r="W36"/>
      <c r="X36"/>
      <c r="Y36"/>
      <c r="Z36"/>
      <c r="AA36"/>
      <c r="AB36"/>
      <c r="AC36"/>
      <c r="AD36"/>
      <c r="AE36"/>
      <c r="AG36" s="74">
        <v>0.39236111111111199</v>
      </c>
      <c r="AO36"/>
      <c r="AP36"/>
      <c r="AQ36"/>
      <c r="AR36"/>
    </row>
    <row r="37" spans="1:44" s="22" customFormat="1" ht="15.75" customHeight="1">
      <c r="A37"/>
      <c r="B37" s="4"/>
      <c r="C37" s="30"/>
      <c r="D37" s="30"/>
      <c r="E37" s="30"/>
      <c r="F37" s="30"/>
      <c r="G37" s="30"/>
      <c r="H37" s="30"/>
      <c r="I37" s="30"/>
      <c r="J37" s="30"/>
      <c r="K37" s="30"/>
      <c r="L37" s="30"/>
      <c r="M37" s="56"/>
      <c r="N37" s="56"/>
      <c r="O37" s="56"/>
      <c r="P37"/>
      <c r="Q37"/>
      <c r="R37"/>
      <c r="S37"/>
      <c r="T37"/>
      <c r="U37"/>
      <c r="V37"/>
      <c r="W37"/>
      <c r="X37"/>
      <c r="Y37"/>
      <c r="Z37"/>
      <c r="AA37"/>
      <c r="AB37"/>
      <c r="AC37"/>
      <c r="AD37"/>
      <c r="AE37"/>
      <c r="AG37" s="74">
        <v>0.39583333333333398</v>
      </c>
      <c r="AO37"/>
      <c r="AP37"/>
      <c r="AQ37"/>
      <c r="AR37"/>
    </row>
    <row r="38" spans="1:44" s="22" customFormat="1" ht="15.75" customHeight="1">
      <c r="A38"/>
      <c r="B38" s="4"/>
      <c r="C38" s="30"/>
      <c r="D38" s="30"/>
      <c r="E38" s="30"/>
      <c r="F38" s="30"/>
      <c r="G38" s="30"/>
      <c r="H38" s="30"/>
      <c r="I38" s="30"/>
      <c r="J38" s="30"/>
      <c r="K38" s="30"/>
      <c r="L38" s="30"/>
      <c r="M38" s="56"/>
      <c r="N38" s="56"/>
      <c r="O38" s="56"/>
      <c r="P38"/>
      <c r="Q38"/>
      <c r="R38"/>
      <c r="S38"/>
      <c r="T38"/>
      <c r="U38"/>
      <c r="V38"/>
      <c r="W38"/>
      <c r="X38"/>
      <c r="Y38"/>
      <c r="Z38"/>
      <c r="AA38"/>
      <c r="AB38"/>
      <c r="AC38"/>
      <c r="AD38"/>
      <c r="AE38"/>
      <c r="AG38" s="74">
        <v>0.39930555555555602</v>
      </c>
      <c r="AO38"/>
      <c r="AP38"/>
      <c r="AQ38"/>
      <c r="AR38"/>
    </row>
    <row r="39" spans="1:44" s="22" customFormat="1" ht="15.75" customHeight="1">
      <c r="A39"/>
      <c r="B39" s="4"/>
      <c r="C39"/>
      <c r="D39"/>
      <c r="E39"/>
      <c r="F39"/>
      <c r="G39"/>
      <c r="H39"/>
      <c r="I39"/>
      <c r="J39"/>
      <c r="K39"/>
      <c r="L39"/>
      <c r="M39"/>
      <c r="N39"/>
      <c r="O39"/>
      <c r="P39"/>
      <c r="Q39"/>
      <c r="R39"/>
      <c r="S39"/>
      <c r="T39"/>
      <c r="U39"/>
      <c r="V39"/>
      <c r="W39"/>
      <c r="X39"/>
      <c r="Y39"/>
      <c r="Z39"/>
      <c r="AA39"/>
      <c r="AB39"/>
      <c r="AC39"/>
      <c r="AD39"/>
      <c r="AE39"/>
      <c r="AG39" s="74">
        <v>0.40277777777777901</v>
      </c>
      <c r="AO39"/>
      <c r="AP39"/>
      <c r="AQ39"/>
      <c r="AR39"/>
    </row>
    <row r="40" spans="1:44"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c r="AO40"/>
      <c r="AP40"/>
      <c r="AQ40"/>
      <c r="AR40"/>
    </row>
    <row r="41" spans="1:44"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c r="AO41"/>
      <c r="AP41"/>
      <c r="AQ41"/>
      <c r="AR41"/>
    </row>
    <row r="42" spans="1:44"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4"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4"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4"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4"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4"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4"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256"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256"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256"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256"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c r="AG149" s="74">
        <v>0.78472222222222798</v>
      </c>
    </row>
    <row r="150" spans="1:256">
      <c r="AG150" s="74">
        <v>0.78819444444444997</v>
      </c>
    </row>
    <row r="151" spans="1:256">
      <c r="AG151" s="74">
        <v>0.79166666666667196</v>
      </c>
    </row>
    <row r="152" spans="1:256">
      <c r="AG152" s="74"/>
    </row>
  </sheetData>
  <sheetProtection sheet="1" objects="1" scenarios="1" formatCells="0"/>
  <mergeCells count="82">
    <mergeCell ref="Y26:AC26"/>
    <mergeCell ref="S27:U27"/>
    <mergeCell ref="S25:U25"/>
    <mergeCell ref="C20:O20"/>
    <mergeCell ref="Y23:AC23"/>
    <mergeCell ref="S23:U23"/>
    <mergeCell ref="V23:X23"/>
    <mergeCell ref="Y18:AC18"/>
    <mergeCell ref="Y21:AC21"/>
    <mergeCell ref="Y22:AC22"/>
    <mergeCell ref="S22:U22"/>
    <mergeCell ref="V22:X22"/>
    <mergeCell ref="C28:O28"/>
    <mergeCell ref="C26:O26"/>
    <mergeCell ref="P25:R25"/>
    <mergeCell ref="P18:R18"/>
    <mergeCell ref="S20:U20"/>
    <mergeCell ref="B18:O18"/>
    <mergeCell ref="C23:O23"/>
    <mergeCell ref="C21:O21"/>
    <mergeCell ref="C22:O22"/>
    <mergeCell ref="C24:O24"/>
    <mergeCell ref="C25:O25"/>
    <mergeCell ref="C27:O27"/>
    <mergeCell ref="C19:O19"/>
    <mergeCell ref="P20:R20"/>
    <mergeCell ref="Y16:AC17"/>
    <mergeCell ref="V18:X18"/>
    <mergeCell ref="P28:R28"/>
    <mergeCell ref="P21:R21"/>
    <mergeCell ref="P27:R27"/>
    <mergeCell ref="P22:R22"/>
    <mergeCell ref="P26:R26"/>
    <mergeCell ref="P23:R23"/>
    <mergeCell ref="P24:R24"/>
    <mergeCell ref="Y19:AC19"/>
    <mergeCell ref="Y20:AC20"/>
    <mergeCell ref="S21:U21"/>
    <mergeCell ref="V21:X21"/>
    <mergeCell ref="V20:X20"/>
    <mergeCell ref="P19:R19"/>
    <mergeCell ref="S19:U19"/>
    <mergeCell ref="Y10:AC11"/>
    <mergeCell ref="Y13:AC14"/>
    <mergeCell ref="S16:U17"/>
    <mergeCell ref="Y28:AC28"/>
    <mergeCell ref="V25:X25"/>
    <mergeCell ref="S26:U26"/>
    <mergeCell ref="V26:X26"/>
    <mergeCell ref="Y24:AC24"/>
    <mergeCell ref="S28:U28"/>
    <mergeCell ref="V28:X28"/>
    <mergeCell ref="V27:X27"/>
    <mergeCell ref="S24:U24"/>
    <mergeCell ref="V24:X24"/>
    <mergeCell ref="Y27:AC27"/>
    <mergeCell ref="Y25:AC25"/>
    <mergeCell ref="S18:U18"/>
    <mergeCell ref="R11:U11"/>
    <mergeCell ref="J10:K11"/>
    <mergeCell ref="B10:C11"/>
    <mergeCell ref="V16:X17"/>
    <mergeCell ref="E13:U13"/>
    <mergeCell ref="E14:U14"/>
    <mergeCell ref="V13:X14"/>
    <mergeCell ref="P16:R17"/>
    <mergeCell ref="B31:AC31"/>
    <mergeCell ref="B3:AC3"/>
    <mergeCell ref="B6:C6"/>
    <mergeCell ref="D6:AC6"/>
    <mergeCell ref="B7:C7"/>
    <mergeCell ref="D7:AC7"/>
    <mergeCell ref="M11:P11"/>
    <mergeCell ref="R10:U10"/>
    <mergeCell ref="M10:P10"/>
    <mergeCell ref="E10:I10"/>
    <mergeCell ref="B13:C14"/>
    <mergeCell ref="B16:O17"/>
    <mergeCell ref="B30:AC30"/>
    <mergeCell ref="V10:X11"/>
    <mergeCell ref="V19:X19"/>
    <mergeCell ref="E11:I11"/>
  </mergeCells>
  <phoneticPr fontId="1"/>
  <dataValidations count="2">
    <dataValidation type="list" allowBlank="1" showInputMessage="1" showErrorMessage="1" sqref="M10 M11:P11 R10 R11:U11" xr:uid="{00000000-0002-0000-2100-000000000000}">
      <formula1>$AG$17:$AG$147</formula1>
    </dataValidation>
    <dataValidation type="list" allowBlank="1" showInputMessage="1" showErrorMessage="1" sqref="V25:V28 S25:S28 P25:P28 P19:X24" xr:uid="{00000000-0002-0000-2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'シート2-⑩'!D7:AC7</f>
        <v>⑩ケアマネジメントに必要な医療との連携及び多職種協働の意義</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IF(ISBLANK('シート2-⑩'!E10),"",'シート2-⑩'!E10)</f>
        <v>44962</v>
      </c>
      <c r="F10" s="503"/>
      <c r="G10" s="503"/>
      <c r="H10" s="503"/>
      <c r="I10" s="504"/>
      <c r="J10" s="427" t="s">
        <v>27</v>
      </c>
      <c r="K10" s="376"/>
      <c r="L10" s="61">
        <v>1</v>
      </c>
      <c r="M10" s="505">
        <f>IF(ISBLANK('シート2-⑩'!M10),"",'シート2-⑩'!M10)</f>
        <v>0.375</v>
      </c>
      <c r="N10" s="506"/>
      <c r="O10" s="506"/>
      <c r="P10" s="507"/>
      <c r="Q10" s="62" t="s">
        <v>166</v>
      </c>
      <c r="R10" s="505">
        <f>IF(ISBLANK('シート2-⑩'!R10),"",'シート2-⑩'!R10)</f>
        <v>0.500000000000002</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IF(ISBLANK('シート2-⑩'!E11),"",'シート2-⑩'!E11)</f>
        <v/>
      </c>
      <c r="F11" s="519"/>
      <c r="G11" s="519"/>
      <c r="H11" s="519"/>
      <c r="I11" s="520"/>
      <c r="J11" s="427"/>
      <c r="K11" s="376"/>
      <c r="L11" s="61">
        <v>2</v>
      </c>
      <c r="M11" s="521" t="str">
        <f>IF(ISBLANK('シート2-⑩'!M11),"",'シート2-⑩'!M11)</f>
        <v/>
      </c>
      <c r="N11" s="522"/>
      <c r="O11" s="522"/>
      <c r="P11" s="523"/>
      <c r="Q11" s="62" t="s">
        <v>166</v>
      </c>
      <c r="R11" s="521" t="str">
        <f>IF(ISBLANK('シート2-⑩'!R11),"",'シート2-⑩'!R11)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IF(ISBLANK('シート2-⑩'!E13),"",'シート2-⑩'!E13)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IF(ISBLANK('シート2-⑩'!E14),"",'シート2-⑩'!E14)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167</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168</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169</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170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58"/>
  <dimension ref="A1:BA151"/>
  <sheetViews>
    <sheetView showGridLines="0" zoomScaleNormal="100" workbookViewId="0">
      <selection activeCell="Y10" sqref="Y10:AC11"/>
    </sheetView>
  </sheetViews>
  <sheetFormatPr defaultRowHeight="13.5"/>
  <cols>
    <col min="1" max="1" width="1.875" style="231" customWidth="1"/>
    <col min="2" max="2" width="3.25" style="231" customWidth="1"/>
    <col min="3" max="3" width="4.5" style="231" customWidth="1"/>
    <col min="4" max="8" width="2.25" style="231" customWidth="1"/>
    <col min="9" max="10" width="4.5" style="231" customWidth="1"/>
    <col min="11" max="14" width="2.25" style="231" customWidth="1"/>
    <col min="15" max="16" width="2.125" style="231" customWidth="1"/>
    <col min="17" max="27" width="2.25" style="231" customWidth="1"/>
    <col min="28" max="29" width="9" style="231"/>
    <col min="30" max="30" width="1.875" style="231" customWidth="1"/>
    <col min="31" max="31" width="9" style="231"/>
    <col min="32" max="33" width="8.5" style="279" hidden="1" customWidth="1"/>
    <col min="34" max="34" width="3.875" style="279" hidden="1" customWidth="1"/>
    <col min="35" max="40" width="8.5" style="279" hidden="1" customWidth="1"/>
    <col min="41" max="16384" width="9" style="231"/>
  </cols>
  <sheetData>
    <row r="1" spans="1:41" ht="21">
      <c r="A1" s="229"/>
      <c r="B1" s="230" t="s">
        <v>24</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795"/>
      <c r="AC1" s="795"/>
      <c r="AD1" s="229"/>
      <c r="AF1" s="231"/>
      <c r="AG1" s="231"/>
      <c r="AH1" s="231"/>
      <c r="AI1" s="231"/>
      <c r="AJ1" s="231"/>
      <c r="AK1" s="231"/>
      <c r="AL1" s="231"/>
      <c r="AM1" s="231"/>
      <c r="AN1" s="231"/>
    </row>
    <row r="2" spans="1:41" s="31" customFormat="1" ht="3" customHeight="1">
      <c r="B2" s="232"/>
    </row>
    <row r="3" spans="1:41" s="31" customFormat="1" ht="42" customHeight="1">
      <c r="B3" s="796" t="s">
        <v>526</v>
      </c>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233"/>
      <c r="AE3" s="233"/>
    </row>
    <row r="4" spans="1:41" s="31" customFormat="1" ht="7.5" customHeight="1">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row>
    <row r="5" spans="1:41" s="31" customFormat="1" ht="7.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6"/>
      <c r="AF5" s="237"/>
      <c r="AG5" s="237"/>
      <c r="AH5" s="237"/>
      <c r="AI5" s="237"/>
      <c r="AJ5" s="237"/>
      <c r="AK5" s="237"/>
      <c r="AL5" s="237"/>
      <c r="AM5" s="237"/>
      <c r="AN5" s="237"/>
    </row>
    <row r="6" spans="1:41" s="31" customFormat="1" ht="18.75" customHeight="1">
      <c r="A6" s="234"/>
      <c r="B6" s="797" t="s">
        <v>25</v>
      </c>
      <c r="C6" s="797"/>
      <c r="D6" s="798" t="s">
        <v>209</v>
      </c>
      <c r="E6" s="798"/>
      <c r="F6" s="798"/>
      <c r="G6" s="798"/>
      <c r="H6" s="798"/>
      <c r="I6" s="798"/>
      <c r="J6" s="798"/>
      <c r="K6" s="798"/>
      <c r="L6" s="798"/>
      <c r="M6" s="798"/>
      <c r="N6" s="798"/>
      <c r="O6" s="798"/>
      <c r="P6" s="798"/>
      <c r="Q6" s="798"/>
      <c r="R6" s="798"/>
      <c r="S6" s="798"/>
      <c r="T6" s="798"/>
      <c r="U6" s="798"/>
      <c r="V6" s="798"/>
      <c r="W6" s="798"/>
      <c r="X6" s="798"/>
      <c r="Y6" s="798"/>
      <c r="Z6" s="798"/>
      <c r="AA6" s="798"/>
      <c r="AB6" s="798"/>
      <c r="AC6" s="799"/>
      <c r="AF6" s="237"/>
      <c r="AG6" s="237"/>
      <c r="AH6" s="237"/>
      <c r="AI6" s="237"/>
      <c r="AJ6" s="237"/>
      <c r="AO6" s="31" t="s">
        <v>142</v>
      </c>
    </row>
    <row r="7" spans="1:41" s="31" customFormat="1" ht="18.75" customHeight="1">
      <c r="A7" s="234"/>
      <c r="B7" s="800" t="s">
        <v>527</v>
      </c>
      <c r="C7" s="800"/>
      <c r="D7" s="793" t="s">
        <v>549</v>
      </c>
      <c r="E7" s="793"/>
      <c r="F7" s="793"/>
      <c r="G7" s="793"/>
      <c r="H7" s="793"/>
      <c r="I7" s="793"/>
      <c r="J7" s="793"/>
      <c r="K7" s="793"/>
      <c r="L7" s="793"/>
      <c r="M7" s="793"/>
      <c r="N7" s="793"/>
      <c r="O7" s="793"/>
      <c r="P7" s="793"/>
      <c r="Q7" s="793"/>
      <c r="R7" s="793"/>
      <c r="S7" s="793"/>
      <c r="T7" s="793"/>
      <c r="U7" s="793"/>
      <c r="V7" s="793"/>
      <c r="W7" s="793"/>
      <c r="X7" s="793"/>
      <c r="Y7" s="793"/>
      <c r="Z7" s="793"/>
      <c r="AA7" s="793"/>
      <c r="AB7" s="793"/>
      <c r="AC7" s="794"/>
      <c r="AI7" s="237"/>
      <c r="AJ7" s="237"/>
      <c r="AK7" s="237"/>
      <c r="AL7" s="237"/>
      <c r="AM7" s="237"/>
      <c r="AN7" s="237"/>
    </row>
    <row r="8" spans="1:41" s="31" customFormat="1" ht="7.5" customHeight="1">
      <c r="A8" s="234"/>
      <c r="B8" s="238"/>
      <c r="C8" s="239"/>
      <c r="D8" s="239"/>
      <c r="E8" s="239"/>
      <c r="F8" s="239"/>
      <c r="G8" s="239"/>
      <c r="H8" s="239"/>
      <c r="I8" s="238"/>
      <c r="J8" s="239"/>
      <c r="K8" s="239"/>
      <c r="L8" s="239"/>
      <c r="M8" s="239"/>
      <c r="N8" s="239"/>
      <c r="O8" s="239"/>
      <c r="P8" s="239"/>
      <c r="Q8" s="239"/>
      <c r="R8" s="239"/>
      <c r="S8" s="239"/>
      <c r="T8" s="239"/>
      <c r="U8" s="239"/>
      <c r="V8" s="239"/>
      <c r="W8" s="239"/>
      <c r="X8" s="239"/>
      <c r="Y8" s="239"/>
      <c r="Z8" s="239"/>
      <c r="AA8" s="239"/>
      <c r="AB8" s="239"/>
      <c r="AC8" s="240"/>
    </row>
    <row r="9" spans="1:41" s="31" customFormat="1" ht="7.5" customHeight="1" thickBot="1"/>
    <row r="10" spans="1:41" s="31" customFormat="1" ht="18.75" customHeight="1">
      <c r="B10" s="768" t="s">
        <v>26</v>
      </c>
      <c r="C10" s="768"/>
      <c r="D10" s="241">
        <v>1</v>
      </c>
      <c r="E10" s="776">
        <v>44962</v>
      </c>
      <c r="F10" s="777"/>
      <c r="G10" s="777"/>
      <c r="H10" s="777"/>
      <c r="I10" s="778"/>
      <c r="J10" s="767" t="s">
        <v>27</v>
      </c>
      <c r="K10" s="768"/>
      <c r="L10" s="242">
        <v>1</v>
      </c>
      <c r="M10" s="779">
        <v>0.54166666666666896</v>
      </c>
      <c r="N10" s="780"/>
      <c r="O10" s="780"/>
      <c r="P10" s="781"/>
      <c r="Q10" s="243" t="s">
        <v>528</v>
      </c>
      <c r="R10" s="779">
        <v>0.70833333333333803</v>
      </c>
      <c r="S10" s="782"/>
      <c r="T10" s="782"/>
      <c r="U10" s="783"/>
      <c r="V10" s="767" t="s">
        <v>2</v>
      </c>
      <c r="W10" s="768"/>
      <c r="X10" s="768"/>
      <c r="Y10" s="463" t="str">
        <f>IF(ISBLANK(シート1!N7),"",シート1!N7)</f>
        <v/>
      </c>
      <c r="Z10" s="464"/>
      <c r="AA10" s="464"/>
      <c r="AB10" s="464"/>
      <c r="AC10" s="465"/>
    </row>
    <row r="11" spans="1:41" s="31" customFormat="1" ht="18.75" customHeight="1" thickBot="1">
      <c r="B11" s="768"/>
      <c r="C11" s="768"/>
      <c r="D11" s="241">
        <v>2</v>
      </c>
      <c r="E11" s="787"/>
      <c r="F11" s="788"/>
      <c r="G11" s="788"/>
      <c r="H11" s="788"/>
      <c r="I11" s="789"/>
      <c r="J11" s="767"/>
      <c r="K11" s="768"/>
      <c r="L11" s="242">
        <v>2</v>
      </c>
      <c r="M11" s="790"/>
      <c r="N11" s="791"/>
      <c r="O11" s="791"/>
      <c r="P11" s="792"/>
      <c r="Q11" s="243" t="s">
        <v>529</v>
      </c>
      <c r="R11" s="790"/>
      <c r="S11" s="791"/>
      <c r="T11" s="791"/>
      <c r="U11" s="792"/>
      <c r="V11" s="767"/>
      <c r="W11" s="768"/>
      <c r="X11" s="768"/>
      <c r="Y11" s="466"/>
      <c r="Z11" s="467"/>
      <c r="AA11" s="467"/>
      <c r="AB11" s="467"/>
      <c r="AC11" s="468"/>
      <c r="AD11" s="244"/>
      <c r="AE11" s="244"/>
      <c r="AF11" s="244"/>
      <c r="AG11" s="244"/>
    </row>
    <row r="12" spans="1:41" s="31" customFormat="1" ht="3.75" customHeight="1" thickBot="1">
      <c r="B12" s="243"/>
      <c r="C12" s="243"/>
      <c r="D12" s="245"/>
      <c r="E12" s="243"/>
      <c r="F12" s="243"/>
      <c r="G12" s="243"/>
      <c r="H12" s="243"/>
      <c r="I12" s="246"/>
      <c r="J12" s="245"/>
      <c r="K12" s="245"/>
      <c r="L12" s="243"/>
      <c r="M12" s="243"/>
      <c r="N12" s="243"/>
      <c r="O12" s="245"/>
      <c r="P12" s="245"/>
      <c r="Q12" s="245"/>
      <c r="R12" s="245"/>
      <c r="S12" s="243"/>
      <c r="T12" s="243"/>
      <c r="U12" s="243"/>
      <c r="V12" s="243"/>
      <c r="W12" s="243"/>
      <c r="X12" s="243"/>
      <c r="Y12" s="62"/>
      <c r="Z12" s="62"/>
      <c r="AA12" s="66"/>
      <c r="AB12" s="64"/>
      <c r="AC12" s="64"/>
    </row>
    <row r="13" spans="1:41" s="31" customFormat="1" ht="18.75" customHeight="1">
      <c r="B13" s="768" t="s">
        <v>4</v>
      </c>
      <c r="C13" s="768"/>
      <c r="D13" s="241">
        <v>1</v>
      </c>
      <c r="E13" s="784" t="s">
        <v>552</v>
      </c>
      <c r="F13" s="785"/>
      <c r="G13" s="785"/>
      <c r="H13" s="785"/>
      <c r="I13" s="785"/>
      <c r="J13" s="785"/>
      <c r="K13" s="785"/>
      <c r="L13" s="785"/>
      <c r="M13" s="785"/>
      <c r="N13" s="785"/>
      <c r="O13" s="785"/>
      <c r="P13" s="785"/>
      <c r="Q13" s="785"/>
      <c r="R13" s="785"/>
      <c r="S13" s="785"/>
      <c r="T13" s="785"/>
      <c r="U13" s="786"/>
      <c r="V13" s="767" t="s">
        <v>3</v>
      </c>
      <c r="W13" s="768"/>
      <c r="X13" s="769"/>
      <c r="Y13" s="463" t="str">
        <f>IF(ISBLANK(シート1!N9),"",シート1!N9)</f>
        <v/>
      </c>
      <c r="Z13" s="464"/>
      <c r="AA13" s="464"/>
      <c r="AB13" s="464"/>
      <c r="AC13" s="465"/>
    </row>
    <row r="14" spans="1:41" s="31" customFormat="1" ht="18.75" customHeight="1" thickBot="1">
      <c r="B14" s="768"/>
      <c r="C14" s="768"/>
      <c r="D14" s="241">
        <v>2</v>
      </c>
      <c r="E14" s="773"/>
      <c r="F14" s="774"/>
      <c r="G14" s="774"/>
      <c r="H14" s="774"/>
      <c r="I14" s="774"/>
      <c r="J14" s="774"/>
      <c r="K14" s="774"/>
      <c r="L14" s="774"/>
      <c r="M14" s="774"/>
      <c r="N14" s="774"/>
      <c r="O14" s="774"/>
      <c r="P14" s="774"/>
      <c r="Q14" s="774"/>
      <c r="R14" s="774"/>
      <c r="S14" s="774"/>
      <c r="T14" s="774"/>
      <c r="U14" s="775"/>
      <c r="V14" s="767"/>
      <c r="W14" s="768"/>
      <c r="X14" s="769"/>
      <c r="Y14" s="466"/>
      <c r="Z14" s="467"/>
      <c r="AA14" s="467"/>
      <c r="AB14" s="467"/>
      <c r="AC14" s="468"/>
    </row>
    <row r="15" spans="1:41" s="31" customFormat="1">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41" s="31" customFormat="1" ht="15.75" customHeight="1">
      <c r="B16" s="761" t="s">
        <v>30</v>
      </c>
      <c r="C16" s="762"/>
      <c r="D16" s="762"/>
      <c r="E16" s="762"/>
      <c r="F16" s="762"/>
      <c r="G16" s="762"/>
      <c r="H16" s="762"/>
      <c r="I16" s="762"/>
      <c r="J16" s="762"/>
      <c r="K16" s="762"/>
      <c r="L16" s="762"/>
      <c r="M16" s="762"/>
      <c r="N16" s="762"/>
      <c r="O16" s="763"/>
      <c r="P16" s="436" t="s">
        <v>212</v>
      </c>
      <c r="Q16" s="437"/>
      <c r="R16" s="438"/>
      <c r="S16" s="436" t="s">
        <v>211</v>
      </c>
      <c r="T16" s="437"/>
      <c r="U16" s="438"/>
      <c r="V16" s="436" t="s">
        <v>577</v>
      </c>
      <c r="W16" s="437"/>
      <c r="X16" s="438"/>
      <c r="Y16" s="772" t="s">
        <v>32</v>
      </c>
      <c r="Z16" s="772"/>
      <c r="AA16" s="772"/>
      <c r="AB16" s="772"/>
      <c r="AC16" s="772"/>
      <c r="AF16" s="247" t="s">
        <v>11</v>
      </c>
      <c r="AG16" s="247" t="s">
        <v>28</v>
      </c>
      <c r="AH16" s="770"/>
      <c r="AI16" s="757" t="s">
        <v>41</v>
      </c>
      <c r="AJ16" s="758"/>
      <c r="AK16" s="757" t="s">
        <v>31</v>
      </c>
      <c r="AL16" s="758"/>
      <c r="AM16" s="757" t="s">
        <v>40</v>
      </c>
      <c r="AN16" s="758"/>
    </row>
    <row r="17" spans="2:53" s="31" customFormat="1" ht="15.75" customHeight="1" thickBot="1">
      <c r="B17" s="764"/>
      <c r="C17" s="765"/>
      <c r="D17" s="765"/>
      <c r="E17" s="765"/>
      <c r="F17" s="765"/>
      <c r="G17" s="765"/>
      <c r="H17" s="765"/>
      <c r="I17" s="765"/>
      <c r="J17" s="765"/>
      <c r="K17" s="765"/>
      <c r="L17" s="765"/>
      <c r="M17" s="765"/>
      <c r="N17" s="765"/>
      <c r="O17" s="766"/>
      <c r="P17" s="439"/>
      <c r="Q17" s="440"/>
      <c r="R17" s="441"/>
      <c r="S17" s="439"/>
      <c r="T17" s="440"/>
      <c r="U17" s="441"/>
      <c r="V17" s="439"/>
      <c r="W17" s="440"/>
      <c r="X17" s="441"/>
      <c r="Y17" s="772"/>
      <c r="Z17" s="772"/>
      <c r="AA17" s="772"/>
      <c r="AB17" s="772"/>
      <c r="AC17" s="772"/>
      <c r="AF17" s="248"/>
      <c r="AG17" s="249" t="s">
        <v>29</v>
      </c>
      <c r="AH17" s="771"/>
      <c r="AI17" s="250" t="s">
        <v>42</v>
      </c>
      <c r="AJ17" s="251" t="s">
        <v>43</v>
      </c>
      <c r="AK17" s="250" t="s">
        <v>42</v>
      </c>
      <c r="AL17" s="251" t="s">
        <v>43</v>
      </c>
      <c r="AM17" s="250" t="s">
        <v>530</v>
      </c>
      <c r="AN17" s="251" t="s">
        <v>43</v>
      </c>
    </row>
    <row r="18" spans="2:53" s="31"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759"/>
      <c r="Z18" s="760"/>
      <c r="AA18" s="760"/>
      <c r="AB18" s="760"/>
      <c r="AC18" s="760"/>
      <c r="AF18" s="247" t="s">
        <v>11</v>
      </c>
      <c r="AG18" s="247" t="s">
        <v>28</v>
      </c>
      <c r="AH18" s="252"/>
      <c r="AI18" s="757" t="s">
        <v>41</v>
      </c>
      <c r="AJ18" s="758"/>
      <c r="AK18" s="757" t="s">
        <v>31</v>
      </c>
      <c r="AL18" s="758"/>
      <c r="AM18" s="757" t="s">
        <v>40</v>
      </c>
      <c r="AN18" s="758"/>
    </row>
    <row r="19" spans="2:53" s="31" customFormat="1" ht="41.25" customHeight="1">
      <c r="B19" s="253" t="s">
        <v>33</v>
      </c>
      <c r="C19" s="729" t="s">
        <v>531</v>
      </c>
      <c r="D19" s="730"/>
      <c r="E19" s="730"/>
      <c r="F19" s="730"/>
      <c r="G19" s="730"/>
      <c r="H19" s="730"/>
      <c r="I19" s="730"/>
      <c r="J19" s="730"/>
      <c r="K19" s="730"/>
      <c r="L19" s="730"/>
      <c r="M19" s="730"/>
      <c r="N19" s="730"/>
      <c r="O19" s="730"/>
      <c r="P19" s="749"/>
      <c r="Q19" s="750"/>
      <c r="R19" s="751"/>
      <c r="S19" s="752"/>
      <c r="T19" s="750"/>
      <c r="U19" s="753"/>
      <c r="V19" s="754"/>
      <c r="W19" s="754"/>
      <c r="X19" s="754"/>
      <c r="Y19" s="755"/>
      <c r="Z19" s="755"/>
      <c r="AA19" s="755"/>
      <c r="AB19" s="755"/>
      <c r="AC19" s="756"/>
      <c r="AF19" s="254" t="s">
        <v>532</v>
      </c>
      <c r="AG19" s="255">
        <v>0.33333333333333331</v>
      </c>
      <c r="AH19" s="256"/>
      <c r="AI19" s="257"/>
      <c r="AJ19" s="258"/>
      <c r="AK19" s="259"/>
      <c r="AL19" s="260"/>
      <c r="AM19" s="259"/>
      <c r="AN19" s="261"/>
      <c r="AO19" s="262"/>
      <c r="AP19" s="262"/>
      <c r="AQ19" s="262"/>
      <c r="AR19" s="262"/>
      <c r="AS19" s="262"/>
      <c r="AT19" s="262"/>
      <c r="AU19" s="262"/>
      <c r="AV19" s="262"/>
      <c r="AW19" s="262"/>
      <c r="AX19" s="262"/>
      <c r="AY19" s="262"/>
      <c r="AZ19" s="262"/>
      <c r="BA19" s="262"/>
    </row>
    <row r="20" spans="2:53" s="31" customFormat="1" ht="41.25" customHeight="1">
      <c r="B20" s="253" t="s">
        <v>34</v>
      </c>
      <c r="C20" s="729" t="s">
        <v>533</v>
      </c>
      <c r="D20" s="730"/>
      <c r="E20" s="730"/>
      <c r="F20" s="730"/>
      <c r="G20" s="730"/>
      <c r="H20" s="730"/>
      <c r="I20" s="730"/>
      <c r="J20" s="730"/>
      <c r="K20" s="730"/>
      <c r="L20" s="730"/>
      <c r="M20" s="730"/>
      <c r="N20" s="730"/>
      <c r="O20" s="730"/>
      <c r="P20" s="741"/>
      <c r="Q20" s="742"/>
      <c r="R20" s="743"/>
      <c r="S20" s="744"/>
      <c r="T20" s="742"/>
      <c r="U20" s="743"/>
      <c r="V20" s="744"/>
      <c r="W20" s="742"/>
      <c r="X20" s="743"/>
      <c r="Y20" s="745"/>
      <c r="Z20" s="745"/>
      <c r="AA20" s="745"/>
      <c r="AB20" s="745"/>
      <c r="AC20" s="746"/>
      <c r="AF20" s="263" t="s">
        <v>534</v>
      </c>
      <c r="AG20" s="255">
        <v>0.33680555555555558</v>
      </c>
      <c r="AH20" s="256">
        <v>4</v>
      </c>
      <c r="AI20" s="257" t="s">
        <v>535</v>
      </c>
      <c r="AJ20" s="258" t="s">
        <v>45</v>
      </c>
      <c r="AK20" s="257" t="s">
        <v>52</v>
      </c>
      <c r="AL20" s="264" t="s">
        <v>53</v>
      </c>
      <c r="AM20" s="257" t="s">
        <v>54</v>
      </c>
      <c r="AN20" s="265" t="s">
        <v>55</v>
      </c>
      <c r="AO20" s="262"/>
      <c r="AP20" s="262"/>
      <c r="AQ20" s="262"/>
      <c r="AR20" s="262"/>
      <c r="AS20" s="262"/>
      <c r="AT20" s="262"/>
      <c r="AU20" s="262"/>
      <c r="AV20" s="262"/>
      <c r="AW20" s="262"/>
      <c r="AX20" s="262"/>
      <c r="AY20" s="262"/>
      <c r="AZ20" s="262"/>
      <c r="BA20" s="262"/>
    </row>
    <row r="21" spans="2:53" s="31" customFormat="1" ht="41.25" customHeight="1">
      <c r="B21" s="253" t="s">
        <v>35</v>
      </c>
      <c r="C21" s="729" t="s">
        <v>536</v>
      </c>
      <c r="D21" s="730"/>
      <c r="E21" s="730"/>
      <c r="F21" s="730"/>
      <c r="G21" s="730"/>
      <c r="H21" s="730"/>
      <c r="I21" s="730"/>
      <c r="J21" s="730"/>
      <c r="K21" s="730"/>
      <c r="L21" s="730"/>
      <c r="M21" s="730"/>
      <c r="N21" s="730"/>
      <c r="O21" s="730"/>
      <c r="P21" s="741"/>
      <c r="Q21" s="742"/>
      <c r="R21" s="743"/>
      <c r="S21" s="744"/>
      <c r="T21" s="742"/>
      <c r="U21" s="743"/>
      <c r="V21" s="744"/>
      <c r="W21" s="742"/>
      <c r="X21" s="743"/>
      <c r="Y21" s="745"/>
      <c r="Z21" s="745"/>
      <c r="AA21" s="745"/>
      <c r="AB21" s="745"/>
      <c r="AC21" s="746"/>
      <c r="AF21" s="237"/>
      <c r="AG21" s="255">
        <v>0.34027777777777801</v>
      </c>
      <c r="AH21" s="266">
        <v>3</v>
      </c>
      <c r="AI21" s="267" t="s">
        <v>537</v>
      </c>
      <c r="AJ21" s="268" t="s">
        <v>538</v>
      </c>
      <c r="AK21" s="267" t="s">
        <v>56</v>
      </c>
      <c r="AL21" s="269" t="s">
        <v>57</v>
      </c>
      <c r="AM21" s="267" t="s">
        <v>58</v>
      </c>
      <c r="AN21" s="270" t="s">
        <v>59</v>
      </c>
      <c r="AO21" s="262"/>
      <c r="AP21" s="262"/>
      <c r="AQ21" s="262"/>
      <c r="AR21" s="262"/>
      <c r="AS21" s="262"/>
      <c r="AT21" s="262"/>
      <c r="AU21" s="262"/>
      <c r="AV21" s="262"/>
      <c r="AW21" s="262"/>
      <c r="AX21" s="262"/>
      <c r="AY21" s="262"/>
      <c r="AZ21" s="262"/>
      <c r="BA21" s="262"/>
    </row>
    <row r="22" spans="2:53" s="31" customFormat="1" ht="41.25" customHeight="1">
      <c r="B22" s="253" t="s">
        <v>36</v>
      </c>
      <c r="C22" s="729" t="s">
        <v>539</v>
      </c>
      <c r="D22" s="730"/>
      <c r="E22" s="730"/>
      <c r="F22" s="730"/>
      <c r="G22" s="730"/>
      <c r="H22" s="730"/>
      <c r="I22" s="730"/>
      <c r="J22" s="730"/>
      <c r="K22" s="730"/>
      <c r="L22" s="730"/>
      <c r="M22" s="730"/>
      <c r="N22" s="730"/>
      <c r="O22" s="730"/>
      <c r="P22" s="741"/>
      <c r="Q22" s="742"/>
      <c r="R22" s="743"/>
      <c r="S22" s="744"/>
      <c r="T22" s="742"/>
      <c r="U22" s="743"/>
      <c r="V22" s="744"/>
      <c r="W22" s="742"/>
      <c r="X22" s="743"/>
      <c r="Y22" s="745"/>
      <c r="Z22" s="745"/>
      <c r="AA22" s="745"/>
      <c r="AB22" s="745"/>
      <c r="AC22" s="746"/>
      <c r="AF22" s="237"/>
      <c r="AG22" s="255">
        <v>0.34375</v>
      </c>
      <c r="AH22" s="266">
        <v>2</v>
      </c>
      <c r="AI22" s="267" t="s">
        <v>540</v>
      </c>
      <c r="AJ22" s="268" t="s">
        <v>538</v>
      </c>
      <c r="AK22" s="267" t="s">
        <v>60</v>
      </c>
      <c r="AL22" s="269" t="s">
        <v>61</v>
      </c>
      <c r="AM22" s="267" t="s">
        <v>62</v>
      </c>
      <c r="AN22" s="270" t="s">
        <v>63</v>
      </c>
      <c r="AO22" s="262"/>
      <c r="AP22" s="262"/>
      <c r="AQ22" s="262"/>
      <c r="AR22" s="262"/>
      <c r="AS22" s="262"/>
      <c r="AT22" s="262"/>
      <c r="AU22" s="262"/>
      <c r="AV22" s="262"/>
      <c r="AW22" s="262"/>
      <c r="AX22" s="262"/>
      <c r="AY22" s="262"/>
      <c r="AZ22" s="262"/>
      <c r="BA22" s="262"/>
    </row>
    <row r="23" spans="2:53" s="31" customFormat="1" ht="41.25" customHeight="1">
      <c r="B23" s="253" t="s">
        <v>37</v>
      </c>
      <c r="C23" s="729" t="s">
        <v>541</v>
      </c>
      <c r="D23" s="730"/>
      <c r="E23" s="730"/>
      <c r="F23" s="730"/>
      <c r="G23" s="730"/>
      <c r="H23" s="730"/>
      <c r="I23" s="730"/>
      <c r="J23" s="730"/>
      <c r="K23" s="730"/>
      <c r="L23" s="730"/>
      <c r="M23" s="730"/>
      <c r="N23" s="730"/>
      <c r="O23" s="730"/>
      <c r="P23" s="741"/>
      <c r="Q23" s="742"/>
      <c r="R23" s="743"/>
      <c r="S23" s="744"/>
      <c r="T23" s="742"/>
      <c r="U23" s="743"/>
      <c r="V23" s="744"/>
      <c r="W23" s="742"/>
      <c r="X23" s="743"/>
      <c r="Y23" s="747"/>
      <c r="Z23" s="747"/>
      <c r="AA23" s="747"/>
      <c r="AB23" s="747"/>
      <c r="AC23" s="748"/>
      <c r="AF23" s="237"/>
      <c r="AG23" s="255">
        <v>0.34722222222222199</v>
      </c>
      <c r="AH23" s="271">
        <v>1</v>
      </c>
      <c r="AI23" s="272" t="s">
        <v>542</v>
      </c>
      <c r="AJ23" s="251" t="s">
        <v>543</v>
      </c>
      <c r="AK23" s="272" t="s">
        <v>64</v>
      </c>
      <c r="AL23" s="273" t="s">
        <v>65</v>
      </c>
      <c r="AM23" s="272" t="s">
        <v>66</v>
      </c>
      <c r="AN23" s="274" t="s">
        <v>67</v>
      </c>
      <c r="AO23" s="262"/>
      <c r="AP23" s="262"/>
      <c r="AQ23" s="262"/>
      <c r="AR23" s="262"/>
      <c r="AS23" s="262"/>
      <c r="AT23" s="262"/>
      <c r="AU23" s="262"/>
      <c r="AV23" s="262"/>
      <c r="AW23" s="262"/>
      <c r="AX23" s="262"/>
      <c r="AY23" s="262"/>
      <c r="AZ23" s="262"/>
      <c r="BA23" s="262"/>
    </row>
    <row r="24" spans="2:53" s="31" customFormat="1" ht="41.25" customHeight="1" thickBot="1">
      <c r="B24" s="253" t="s">
        <v>544</v>
      </c>
      <c r="C24" s="729" t="s">
        <v>545</v>
      </c>
      <c r="D24" s="730"/>
      <c r="E24" s="730"/>
      <c r="F24" s="730"/>
      <c r="G24" s="730"/>
      <c r="H24" s="730"/>
      <c r="I24" s="730"/>
      <c r="J24" s="730"/>
      <c r="K24" s="730"/>
      <c r="L24" s="730"/>
      <c r="M24" s="730"/>
      <c r="N24" s="730"/>
      <c r="O24" s="730"/>
      <c r="P24" s="731"/>
      <c r="Q24" s="732"/>
      <c r="R24" s="733"/>
      <c r="S24" s="734"/>
      <c r="T24" s="732"/>
      <c r="U24" s="733"/>
      <c r="V24" s="734"/>
      <c r="W24" s="732"/>
      <c r="X24" s="733"/>
      <c r="Y24" s="735"/>
      <c r="Z24" s="735"/>
      <c r="AA24" s="735"/>
      <c r="AB24" s="735"/>
      <c r="AC24" s="736"/>
      <c r="AF24" s="237"/>
      <c r="AG24" s="255">
        <v>0.35069444444444497</v>
      </c>
      <c r="AH24" s="237"/>
      <c r="AI24" s="237"/>
      <c r="AJ24" s="237"/>
      <c r="AK24" s="237"/>
      <c r="AL24" s="237"/>
      <c r="AM24" s="237"/>
      <c r="AN24" s="237"/>
      <c r="AO24" s="262"/>
      <c r="AP24" s="262"/>
      <c r="AQ24" s="262"/>
      <c r="AR24" s="262"/>
      <c r="AS24" s="262"/>
      <c r="AT24" s="262"/>
      <c r="AU24" s="262"/>
      <c r="AV24" s="262"/>
      <c r="AW24" s="262"/>
      <c r="AX24" s="262"/>
      <c r="AY24" s="262"/>
      <c r="AZ24" s="262"/>
      <c r="BA24" s="262"/>
    </row>
    <row r="25" spans="2:53" s="31" customFormat="1" ht="41.25" customHeight="1">
      <c r="B25" s="253"/>
      <c r="C25" s="719"/>
      <c r="D25" s="720"/>
      <c r="E25" s="720"/>
      <c r="F25" s="720"/>
      <c r="G25" s="720"/>
      <c r="H25" s="720"/>
      <c r="I25" s="720"/>
      <c r="J25" s="720"/>
      <c r="K25" s="720"/>
      <c r="L25" s="720"/>
      <c r="M25" s="720"/>
      <c r="N25" s="720"/>
      <c r="O25" s="720"/>
      <c r="P25" s="737"/>
      <c r="Q25" s="738"/>
      <c r="R25" s="738"/>
      <c r="S25" s="738"/>
      <c r="T25" s="738"/>
      <c r="U25" s="739"/>
      <c r="V25" s="738"/>
      <c r="W25" s="738"/>
      <c r="X25" s="738"/>
      <c r="Y25" s="740"/>
      <c r="Z25" s="740"/>
      <c r="AA25" s="740"/>
      <c r="AB25" s="740"/>
      <c r="AC25" s="740"/>
      <c r="AF25" s="237"/>
      <c r="AG25" s="255">
        <v>0.35416666666666702</v>
      </c>
      <c r="AH25" s="237"/>
      <c r="AI25" s="237"/>
      <c r="AJ25" s="237"/>
      <c r="AK25" s="237"/>
      <c r="AL25" s="237"/>
      <c r="AM25" s="237"/>
      <c r="AN25" s="237"/>
    </row>
    <row r="26" spans="2:53" s="31" customFormat="1" ht="41.25" customHeight="1">
      <c r="B26" s="275"/>
      <c r="C26" s="719"/>
      <c r="D26" s="720"/>
      <c r="E26" s="720"/>
      <c r="F26" s="720"/>
      <c r="G26" s="720"/>
      <c r="H26" s="720"/>
      <c r="I26" s="720"/>
      <c r="J26" s="720"/>
      <c r="K26" s="720"/>
      <c r="L26" s="720"/>
      <c r="M26" s="720"/>
      <c r="N26" s="720"/>
      <c r="O26" s="720"/>
      <c r="P26" s="721"/>
      <c r="Q26" s="722"/>
      <c r="R26" s="722"/>
      <c r="S26" s="722"/>
      <c r="T26" s="722"/>
      <c r="U26" s="723"/>
      <c r="V26" s="722"/>
      <c r="W26" s="722"/>
      <c r="X26" s="722"/>
      <c r="Y26" s="724"/>
      <c r="Z26" s="724"/>
      <c r="AA26" s="724"/>
      <c r="AB26" s="724"/>
      <c r="AC26" s="724"/>
      <c r="AF26" s="237"/>
      <c r="AG26" s="255">
        <v>0.35763888888888901</v>
      </c>
      <c r="AH26" s="237"/>
      <c r="AI26" s="237"/>
      <c r="AJ26" s="237"/>
      <c r="AK26" s="237"/>
      <c r="AL26" s="237"/>
      <c r="AM26" s="237"/>
      <c r="AN26" s="237"/>
    </row>
    <row r="27" spans="2:53" s="31" customFormat="1" ht="41.25" customHeight="1">
      <c r="B27" s="275"/>
      <c r="C27" s="719"/>
      <c r="D27" s="720"/>
      <c r="E27" s="720"/>
      <c r="F27" s="720"/>
      <c r="G27" s="720"/>
      <c r="H27" s="720"/>
      <c r="I27" s="720"/>
      <c r="J27" s="720"/>
      <c r="K27" s="720"/>
      <c r="L27" s="720"/>
      <c r="M27" s="720"/>
      <c r="N27" s="720"/>
      <c r="O27" s="720"/>
      <c r="P27" s="725"/>
      <c r="Q27" s="726"/>
      <c r="R27" s="726"/>
      <c r="S27" s="726"/>
      <c r="T27" s="726"/>
      <c r="U27" s="727"/>
      <c r="V27" s="726"/>
      <c r="W27" s="726"/>
      <c r="X27" s="726"/>
      <c r="Y27" s="728"/>
      <c r="Z27" s="728"/>
      <c r="AA27" s="728"/>
      <c r="AB27" s="728"/>
      <c r="AC27" s="728"/>
      <c r="AF27" s="237"/>
      <c r="AG27" s="255">
        <v>0.36111111111111099</v>
      </c>
      <c r="AH27" s="237"/>
      <c r="AI27" s="237"/>
      <c r="AJ27" s="237"/>
      <c r="AK27" s="237"/>
      <c r="AL27" s="237"/>
      <c r="AM27" s="237"/>
      <c r="AN27" s="237"/>
    </row>
    <row r="28" spans="2:53" s="31" customFormat="1" ht="41.25" customHeight="1">
      <c r="B28" s="276"/>
      <c r="C28" s="709"/>
      <c r="D28" s="710"/>
      <c r="E28" s="710"/>
      <c r="F28" s="710"/>
      <c r="G28" s="710"/>
      <c r="H28" s="710"/>
      <c r="I28" s="710"/>
      <c r="J28" s="710"/>
      <c r="K28" s="710"/>
      <c r="L28" s="710"/>
      <c r="M28" s="710"/>
      <c r="N28" s="710"/>
      <c r="O28" s="711"/>
      <c r="P28" s="712"/>
      <c r="Q28" s="713"/>
      <c r="R28" s="713"/>
      <c r="S28" s="713"/>
      <c r="T28" s="713"/>
      <c r="U28" s="714"/>
      <c r="V28" s="713"/>
      <c r="W28" s="713"/>
      <c r="X28" s="713"/>
      <c r="Y28" s="715"/>
      <c r="Z28" s="715"/>
      <c r="AA28" s="715"/>
      <c r="AB28" s="715"/>
      <c r="AC28" s="715"/>
      <c r="AF28" s="237"/>
      <c r="AG28" s="255">
        <v>0.36458333333333398</v>
      </c>
      <c r="AH28" s="237"/>
      <c r="AI28" s="237"/>
      <c r="AJ28" s="237"/>
      <c r="AK28" s="237"/>
      <c r="AL28" s="237"/>
      <c r="AM28" s="237"/>
      <c r="AN28" s="237"/>
    </row>
    <row r="29" spans="2:53" s="31" customFormat="1" ht="13.5" customHeight="1">
      <c r="B29" s="277"/>
      <c r="C29" s="716"/>
      <c r="D29" s="716"/>
      <c r="E29" s="716"/>
      <c r="F29" s="716"/>
      <c r="G29" s="716"/>
      <c r="H29" s="716"/>
      <c r="I29" s="716"/>
      <c r="J29" s="716"/>
      <c r="K29" s="716"/>
      <c r="L29" s="716"/>
      <c r="M29" s="716"/>
      <c r="N29" s="716"/>
      <c r="O29" s="716"/>
      <c r="P29" s="717"/>
      <c r="Q29" s="717"/>
      <c r="R29" s="717"/>
      <c r="S29" s="717"/>
      <c r="T29" s="717"/>
      <c r="U29" s="717"/>
      <c r="V29" s="717"/>
      <c r="W29" s="717"/>
      <c r="X29" s="717"/>
      <c r="Y29" s="718"/>
      <c r="Z29" s="718"/>
      <c r="AA29" s="718"/>
      <c r="AB29" s="718"/>
      <c r="AC29" s="718"/>
      <c r="AF29" s="237"/>
      <c r="AG29" s="255">
        <v>0.36805555555555602</v>
      </c>
      <c r="AH29" s="237"/>
      <c r="AI29" s="237"/>
      <c r="AJ29" s="237"/>
      <c r="AK29" s="237"/>
      <c r="AL29" s="237"/>
      <c r="AM29" s="237"/>
      <c r="AN29" s="237"/>
    </row>
    <row r="30" spans="2:53" s="31" customFormat="1" ht="15" customHeight="1">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F30" s="237"/>
      <c r="AG30" s="255">
        <v>0.37152777777777801</v>
      </c>
      <c r="AH30" s="237"/>
      <c r="AI30" s="237"/>
      <c r="AJ30" s="237"/>
      <c r="AK30" s="237"/>
      <c r="AL30" s="237"/>
      <c r="AM30" s="237"/>
      <c r="AN30" s="237"/>
    </row>
    <row r="31" spans="2:53" s="31" customFormat="1" ht="18.75" customHeight="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F31" s="237"/>
      <c r="AG31" s="255">
        <v>0.375</v>
      </c>
      <c r="AH31" s="237"/>
      <c r="AI31" s="237"/>
      <c r="AJ31" s="237"/>
      <c r="AK31" s="237"/>
      <c r="AL31" s="237"/>
      <c r="AM31" s="237"/>
      <c r="AN31" s="237"/>
    </row>
    <row r="32" spans="2:53" s="31" customFormat="1" ht="15.75" customHeight="1">
      <c r="B32" s="278"/>
      <c r="AF32" s="237"/>
      <c r="AG32" s="255">
        <v>0.37847222222222299</v>
      </c>
      <c r="AH32" s="237"/>
      <c r="AI32" s="237"/>
      <c r="AJ32" s="237"/>
      <c r="AK32" s="237"/>
      <c r="AL32" s="237"/>
      <c r="AM32" s="237"/>
      <c r="AN32" s="237"/>
    </row>
    <row r="33" spans="1:46" s="237" customFormat="1" ht="15.75" customHeight="1">
      <c r="A33" s="31"/>
      <c r="B33" s="278"/>
      <c r="C33" s="31"/>
      <c r="D33" s="31"/>
      <c r="E33" s="31"/>
      <c r="F33" s="31"/>
      <c r="G33" s="31"/>
      <c r="H33" s="31"/>
      <c r="I33" s="31"/>
      <c r="J33" s="31"/>
      <c r="K33" s="31"/>
      <c r="L33" s="31"/>
      <c r="P33" s="31"/>
      <c r="Q33" s="31"/>
      <c r="R33" s="31"/>
      <c r="S33" s="31"/>
      <c r="T33" s="31"/>
      <c r="U33" s="31"/>
      <c r="V33" s="31"/>
      <c r="W33" s="31"/>
      <c r="X33" s="31"/>
      <c r="Y33" s="31"/>
      <c r="Z33" s="31"/>
      <c r="AA33" s="31"/>
      <c r="AB33" s="31"/>
      <c r="AC33" s="31"/>
      <c r="AD33" s="31"/>
      <c r="AE33" s="31"/>
      <c r="AG33" s="255">
        <v>0.38194444444444497</v>
      </c>
      <c r="AO33" s="31"/>
      <c r="AP33" s="31"/>
      <c r="AQ33" s="31"/>
      <c r="AR33" s="31"/>
      <c r="AS33" s="31"/>
      <c r="AT33" s="31"/>
    </row>
    <row r="34" spans="1:46" s="237" customFormat="1" ht="15.75" customHeight="1">
      <c r="A34" s="31"/>
      <c r="B34" s="278"/>
      <c r="C34" s="31"/>
      <c r="D34" s="31"/>
      <c r="E34" s="31"/>
      <c r="F34" s="31"/>
      <c r="G34" s="31"/>
      <c r="H34" s="31"/>
      <c r="I34" s="31"/>
      <c r="J34" s="31"/>
      <c r="K34" s="31"/>
      <c r="L34" s="31"/>
      <c r="P34" s="31"/>
      <c r="Q34" s="31"/>
      <c r="R34" s="31"/>
      <c r="S34" s="31"/>
      <c r="T34" s="31"/>
      <c r="U34" s="31"/>
      <c r="V34" s="31"/>
      <c r="W34" s="31"/>
      <c r="X34" s="31"/>
      <c r="Y34" s="31"/>
      <c r="Z34" s="31"/>
      <c r="AA34" s="31"/>
      <c r="AB34" s="31"/>
      <c r="AC34" s="31"/>
      <c r="AD34" s="31"/>
      <c r="AE34" s="31"/>
      <c r="AG34" s="255">
        <v>0.38541666666666702</v>
      </c>
      <c r="AO34" s="31"/>
      <c r="AP34" s="31"/>
      <c r="AQ34" s="31"/>
      <c r="AR34" s="31"/>
    </row>
    <row r="35" spans="1:46" s="237" customFormat="1" ht="15.75" customHeight="1">
      <c r="A35" s="31"/>
      <c r="B35" s="243"/>
      <c r="C35" s="243"/>
      <c r="D35" s="243"/>
      <c r="E35" s="243"/>
      <c r="F35" s="243"/>
      <c r="G35" s="243"/>
      <c r="H35" s="243"/>
      <c r="I35" s="243"/>
      <c r="J35" s="243"/>
      <c r="K35" s="243"/>
      <c r="L35" s="243"/>
      <c r="M35" s="243"/>
      <c r="N35" s="243"/>
      <c r="O35" s="243"/>
      <c r="P35" s="31"/>
      <c r="Q35" s="31"/>
      <c r="R35" s="31"/>
      <c r="S35" s="31"/>
      <c r="T35" s="31"/>
      <c r="U35" s="31"/>
      <c r="V35" s="31"/>
      <c r="W35" s="31"/>
      <c r="X35" s="31"/>
      <c r="Y35" s="31"/>
      <c r="Z35" s="31"/>
      <c r="AA35" s="31"/>
      <c r="AB35" s="31"/>
      <c r="AC35" s="31"/>
      <c r="AD35" s="31"/>
      <c r="AE35" s="31"/>
      <c r="AG35" s="255">
        <v>0.38888888888889001</v>
      </c>
      <c r="AO35" s="31"/>
      <c r="AP35" s="31"/>
      <c r="AQ35" s="31"/>
      <c r="AR35" s="31"/>
    </row>
    <row r="36" spans="1:46" s="237" customFormat="1" ht="15.75" customHeight="1">
      <c r="A36" s="31"/>
      <c r="B36" s="243"/>
      <c r="C36" s="243"/>
      <c r="D36" s="243"/>
      <c r="E36" s="243"/>
      <c r="F36" s="243"/>
      <c r="G36" s="243"/>
      <c r="H36" s="243"/>
      <c r="I36" s="243"/>
      <c r="J36" s="243"/>
      <c r="K36" s="243"/>
      <c r="L36" s="243"/>
      <c r="M36" s="243"/>
      <c r="N36" s="243"/>
      <c r="O36" s="243"/>
      <c r="P36" s="31"/>
      <c r="Q36" s="31"/>
      <c r="R36" s="31"/>
      <c r="S36" s="31"/>
      <c r="T36" s="31"/>
      <c r="U36" s="31"/>
      <c r="V36" s="31"/>
      <c r="W36" s="31"/>
      <c r="X36" s="31"/>
      <c r="Y36" s="31"/>
      <c r="Z36" s="31"/>
      <c r="AA36" s="31"/>
      <c r="AB36" s="31"/>
      <c r="AC36" s="31"/>
      <c r="AD36" s="31"/>
      <c r="AE36" s="31"/>
      <c r="AG36" s="255">
        <v>0.39236111111111199</v>
      </c>
      <c r="AO36" s="31"/>
      <c r="AP36" s="31"/>
      <c r="AQ36" s="31"/>
      <c r="AR36" s="31"/>
    </row>
    <row r="37" spans="1:46" s="279" customFormat="1" ht="15.75" customHeight="1">
      <c r="A37" s="231"/>
      <c r="B37" s="243"/>
      <c r="C37" s="243"/>
      <c r="D37" s="243"/>
      <c r="E37" s="243"/>
      <c r="F37" s="243"/>
      <c r="G37" s="243"/>
      <c r="H37" s="243"/>
      <c r="I37" s="243"/>
      <c r="J37" s="243"/>
      <c r="K37" s="243"/>
      <c r="L37" s="243"/>
      <c r="M37" s="243"/>
      <c r="N37" s="243"/>
      <c r="O37" s="243"/>
      <c r="P37" s="231"/>
      <c r="Q37" s="231"/>
      <c r="R37" s="231"/>
      <c r="S37" s="231"/>
      <c r="T37" s="231"/>
      <c r="U37" s="231"/>
      <c r="V37" s="231"/>
      <c r="W37" s="231"/>
      <c r="X37" s="231"/>
      <c r="Y37" s="231"/>
      <c r="Z37" s="231"/>
      <c r="AA37" s="231"/>
      <c r="AB37" s="231"/>
      <c r="AC37" s="231"/>
      <c r="AD37" s="231"/>
      <c r="AE37" s="231"/>
      <c r="AG37" s="280">
        <v>0.39583333333333398</v>
      </c>
      <c r="AO37" s="231"/>
      <c r="AP37" s="231"/>
      <c r="AQ37" s="231"/>
      <c r="AR37" s="231"/>
    </row>
    <row r="38" spans="1:46" s="279" customFormat="1" ht="15.75" customHeight="1">
      <c r="A38" s="231"/>
      <c r="B38" s="243"/>
      <c r="C38" s="243"/>
      <c r="D38" s="243"/>
      <c r="E38" s="243"/>
      <c r="F38" s="243"/>
      <c r="G38" s="243"/>
      <c r="H38" s="243"/>
      <c r="I38" s="243"/>
      <c r="J38" s="243"/>
      <c r="K38" s="243"/>
      <c r="L38" s="243"/>
      <c r="M38" s="243"/>
      <c r="N38" s="243"/>
      <c r="O38" s="243"/>
      <c r="P38" s="231"/>
      <c r="Q38" s="231"/>
      <c r="R38" s="231"/>
      <c r="S38" s="231"/>
      <c r="T38" s="231"/>
      <c r="U38" s="231"/>
      <c r="V38" s="231"/>
      <c r="W38" s="231"/>
      <c r="X38" s="231"/>
      <c r="Y38" s="231"/>
      <c r="Z38" s="231"/>
      <c r="AA38" s="231"/>
      <c r="AB38" s="231"/>
      <c r="AC38" s="231"/>
      <c r="AD38" s="231"/>
      <c r="AE38" s="231"/>
      <c r="AG38" s="280">
        <v>0.39930555555555602</v>
      </c>
      <c r="AO38" s="231"/>
      <c r="AP38" s="231"/>
      <c r="AQ38" s="231"/>
      <c r="AR38" s="231"/>
    </row>
    <row r="39" spans="1:46" s="279" customFormat="1" ht="15.75" customHeight="1">
      <c r="A39" s="231"/>
      <c r="B39" s="243"/>
      <c r="C39" s="243"/>
      <c r="D39" s="243"/>
      <c r="E39" s="243"/>
      <c r="F39" s="243"/>
      <c r="G39" s="243"/>
      <c r="H39" s="243"/>
      <c r="I39" s="243"/>
      <c r="J39" s="243"/>
      <c r="K39" s="243"/>
      <c r="L39" s="243"/>
      <c r="M39" s="243"/>
      <c r="N39" s="243"/>
      <c r="O39" s="243"/>
      <c r="P39" s="231"/>
      <c r="Q39" s="231"/>
      <c r="R39" s="231"/>
      <c r="S39" s="231"/>
      <c r="T39" s="231"/>
      <c r="U39" s="231"/>
      <c r="V39" s="231"/>
      <c r="W39" s="231"/>
      <c r="X39" s="231"/>
      <c r="Y39" s="231"/>
      <c r="Z39" s="231"/>
      <c r="AA39" s="231"/>
      <c r="AB39" s="231"/>
      <c r="AC39" s="231"/>
      <c r="AD39" s="231"/>
      <c r="AE39" s="231"/>
      <c r="AG39" s="280">
        <v>0.40277777777777901</v>
      </c>
      <c r="AO39" s="231"/>
      <c r="AP39" s="231"/>
      <c r="AQ39" s="231"/>
      <c r="AR39" s="231"/>
    </row>
    <row r="40" spans="1:46" s="279" customFormat="1" ht="15.75" customHeight="1">
      <c r="A40" s="231"/>
      <c r="B40" s="243"/>
      <c r="C40" s="243"/>
      <c r="D40" s="243"/>
      <c r="E40" s="243"/>
      <c r="F40" s="243"/>
      <c r="G40" s="243"/>
      <c r="H40" s="243"/>
      <c r="I40" s="243"/>
      <c r="J40" s="243"/>
      <c r="K40" s="243"/>
      <c r="L40" s="243"/>
      <c r="M40" s="243"/>
      <c r="N40" s="243"/>
      <c r="O40" s="243"/>
      <c r="P40" s="231"/>
      <c r="Q40" s="231"/>
      <c r="R40" s="231"/>
      <c r="S40" s="231"/>
      <c r="T40" s="231"/>
      <c r="U40" s="231"/>
      <c r="V40" s="231"/>
      <c r="W40" s="231"/>
      <c r="X40" s="231"/>
      <c r="Y40" s="231"/>
      <c r="Z40" s="231"/>
      <c r="AA40" s="231"/>
      <c r="AB40" s="231"/>
      <c r="AC40" s="231"/>
      <c r="AD40" s="231"/>
      <c r="AE40" s="231"/>
      <c r="AG40" s="280">
        <v>0.406250000000001</v>
      </c>
      <c r="AO40" s="231"/>
      <c r="AP40" s="231"/>
      <c r="AQ40" s="231"/>
      <c r="AR40" s="231"/>
    </row>
    <row r="41" spans="1:46" s="279" customFormat="1" ht="15.75" customHeight="1">
      <c r="A41" s="231"/>
      <c r="B41" s="28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G41" s="280">
        <v>0.40972222222222299</v>
      </c>
      <c r="AO41" s="231"/>
      <c r="AP41" s="231"/>
      <c r="AQ41" s="231"/>
      <c r="AR41" s="231"/>
    </row>
    <row r="42" spans="1:46" s="279" customFormat="1" ht="15.75" customHeight="1">
      <c r="A42" s="231"/>
      <c r="B42" s="28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G42" s="280">
        <v>0.41319444444444497</v>
      </c>
      <c r="AO42" s="231"/>
      <c r="AP42" s="231"/>
      <c r="AQ42" s="231"/>
      <c r="AR42" s="231"/>
    </row>
    <row r="43" spans="1:46" s="279" customFormat="1" ht="15.75" customHeight="1">
      <c r="A43" s="231"/>
      <c r="B43" s="28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G43" s="280">
        <v>0.41666666666666802</v>
      </c>
      <c r="AO43" s="231"/>
      <c r="AP43" s="231"/>
      <c r="AQ43" s="231"/>
      <c r="AR43" s="231"/>
    </row>
    <row r="44" spans="1:46" s="279" customFormat="1" ht="15.75" customHeight="1">
      <c r="A44" s="231"/>
      <c r="B44" s="28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G44" s="280">
        <v>0.42013888888889001</v>
      </c>
      <c r="AO44" s="231"/>
      <c r="AP44" s="231"/>
      <c r="AQ44" s="231"/>
      <c r="AR44" s="231"/>
    </row>
    <row r="45" spans="1:46" s="279" customFormat="1" ht="15.75" customHeight="1">
      <c r="A45" s="231"/>
      <c r="B45" s="28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G45" s="280">
        <v>0.42361111111111199</v>
      </c>
      <c r="AO45" s="231"/>
      <c r="AP45" s="231"/>
      <c r="AQ45" s="231"/>
      <c r="AR45" s="231"/>
    </row>
    <row r="46" spans="1:46" s="279" customFormat="1" ht="15.75" customHeight="1">
      <c r="A46" s="231"/>
      <c r="B46" s="28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G46" s="280">
        <v>0.42708333333333398</v>
      </c>
      <c r="AO46" s="231"/>
      <c r="AP46" s="231"/>
      <c r="AQ46" s="231"/>
      <c r="AR46" s="231"/>
    </row>
    <row r="47" spans="1:46" s="279" customFormat="1" ht="15.75" customHeight="1">
      <c r="A47" s="231"/>
      <c r="B47" s="28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G47" s="280">
        <v>0.43055555555555702</v>
      </c>
      <c r="AO47" s="231"/>
      <c r="AP47" s="231"/>
      <c r="AQ47" s="231"/>
      <c r="AR47" s="231"/>
    </row>
    <row r="48" spans="1:46" s="279" customFormat="1" ht="15.75" customHeight="1">
      <c r="A48" s="231"/>
      <c r="B48" s="28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G48" s="280">
        <v>0.43402777777777901</v>
      </c>
      <c r="AO48" s="231"/>
      <c r="AP48" s="231"/>
      <c r="AQ48" s="231"/>
      <c r="AR48" s="231"/>
    </row>
    <row r="49" spans="1:44" s="279" customFormat="1" ht="15.75" customHeight="1">
      <c r="A49" s="231"/>
      <c r="B49" s="28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G49" s="280">
        <v>0.437500000000001</v>
      </c>
      <c r="AO49" s="231"/>
      <c r="AP49" s="231"/>
      <c r="AQ49" s="231"/>
      <c r="AR49" s="231"/>
    </row>
    <row r="50" spans="1:44" s="279" customFormat="1" ht="15.75" customHeight="1">
      <c r="A50" s="231"/>
      <c r="B50" s="28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G50" s="280">
        <v>0.44097222222222299</v>
      </c>
      <c r="AO50" s="231"/>
      <c r="AP50" s="231"/>
      <c r="AQ50" s="231"/>
      <c r="AR50" s="231"/>
    </row>
    <row r="51" spans="1:44" s="279" customFormat="1" ht="15.75" customHeight="1">
      <c r="A51" s="231"/>
      <c r="B51" s="28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G51" s="280">
        <v>0.44444444444444497</v>
      </c>
      <c r="AO51" s="231"/>
      <c r="AP51" s="231"/>
      <c r="AQ51" s="231"/>
      <c r="AR51" s="231"/>
    </row>
    <row r="52" spans="1:44" s="279" customFormat="1" ht="15.75" customHeight="1">
      <c r="A52" s="231"/>
      <c r="B52" s="28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G52" s="280">
        <v>0.44791666666666802</v>
      </c>
      <c r="AO52" s="231"/>
      <c r="AP52" s="231"/>
      <c r="AQ52" s="231"/>
      <c r="AR52" s="231"/>
    </row>
    <row r="53" spans="1:44" s="279" customFormat="1" ht="15.75" customHeight="1">
      <c r="A53" s="231"/>
      <c r="B53" s="28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G53" s="280">
        <v>0.45138888888889001</v>
      </c>
      <c r="AO53" s="231"/>
      <c r="AP53" s="231"/>
      <c r="AQ53" s="231"/>
      <c r="AR53" s="231"/>
    </row>
    <row r="54" spans="1:44" s="279" customFormat="1" ht="15.75" customHeight="1">
      <c r="A54" s="231"/>
      <c r="B54" s="28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G54" s="280">
        <v>0.45486111111111199</v>
      </c>
      <c r="AO54" s="231"/>
      <c r="AP54" s="231"/>
      <c r="AQ54" s="231"/>
      <c r="AR54" s="231"/>
    </row>
    <row r="55" spans="1:44" s="279" customFormat="1" ht="15.75" customHeight="1">
      <c r="A55" s="231"/>
      <c r="B55" s="28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G55" s="280">
        <v>0.45833333333333498</v>
      </c>
      <c r="AO55" s="231"/>
      <c r="AP55" s="231"/>
      <c r="AQ55" s="231"/>
      <c r="AR55" s="231"/>
    </row>
    <row r="56" spans="1:44" s="279" customFormat="1" ht="15.75" customHeight="1">
      <c r="A56" s="231"/>
      <c r="B56" s="28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G56" s="280">
        <v>0.46180555555555702</v>
      </c>
      <c r="AO56" s="231"/>
      <c r="AP56" s="231"/>
      <c r="AQ56" s="231"/>
      <c r="AR56" s="231"/>
    </row>
    <row r="57" spans="1:44" s="279" customFormat="1" ht="15.75" customHeight="1">
      <c r="A57" s="231"/>
      <c r="B57" s="28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G57" s="280">
        <v>0.46527777777777901</v>
      </c>
      <c r="AO57" s="231"/>
      <c r="AP57" s="231"/>
      <c r="AQ57" s="231"/>
      <c r="AR57" s="231"/>
    </row>
    <row r="58" spans="1:44" s="279" customFormat="1" ht="15.75" customHeight="1">
      <c r="A58" s="231"/>
      <c r="B58" s="28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G58" s="280">
        <v>0.468750000000001</v>
      </c>
      <c r="AO58" s="231"/>
      <c r="AP58" s="231"/>
      <c r="AQ58" s="231"/>
      <c r="AR58" s="231"/>
    </row>
    <row r="59" spans="1:44" s="279" customFormat="1" ht="15.75" customHeight="1">
      <c r="A59" s="231"/>
      <c r="B59" s="28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G59" s="280">
        <v>0.47222222222222399</v>
      </c>
      <c r="AO59" s="231"/>
      <c r="AP59" s="231"/>
      <c r="AQ59" s="231"/>
      <c r="AR59" s="231"/>
    </row>
    <row r="60" spans="1:44" s="279" customFormat="1" ht="15.75" customHeight="1">
      <c r="A60" s="231"/>
      <c r="B60" s="28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G60" s="280">
        <v>0.47569444444444597</v>
      </c>
      <c r="AO60" s="231"/>
      <c r="AP60" s="231"/>
      <c r="AQ60" s="231"/>
      <c r="AR60" s="231"/>
    </row>
    <row r="61" spans="1:44" s="279" customFormat="1" ht="15.75" customHeight="1">
      <c r="A61" s="231"/>
      <c r="B61" s="28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G61" s="280">
        <v>0.47916666666666802</v>
      </c>
      <c r="AO61" s="231"/>
      <c r="AP61" s="231"/>
      <c r="AQ61" s="231"/>
      <c r="AR61" s="231"/>
    </row>
    <row r="62" spans="1:44" s="279" customFormat="1" ht="15.75" customHeight="1">
      <c r="A62" s="231"/>
      <c r="B62" s="28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G62" s="280">
        <v>0.48263888888889001</v>
      </c>
      <c r="AO62" s="231"/>
      <c r="AP62" s="231"/>
      <c r="AQ62" s="231"/>
      <c r="AR62" s="231"/>
    </row>
    <row r="63" spans="1:44" s="279" customFormat="1" ht="15.75" customHeight="1">
      <c r="A63" s="231"/>
      <c r="B63" s="28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G63" s="280">
        <v>0.48611111111111299</v>
      </c>
      <c r="AO63" s="231"/>
      <c r="AP63" s="231"/>
      <c r="AQ63" s="231"/>
      <c r="AR63" s="231"/>
    </row>
    <row r="64" spans="1:44" s="279" customFormat="1" ht="15.75" customHeight="1">
      <c r="A64" s="231"/>
      <c r="B64" s="28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G64" s="280">
        <v>0.48958333333333498</v>
      </c>
      <c r="AO64" s="231"/>
      <c r="AP64" s="231"/>
      <c r="AQ64" s="231"/>
      <c r="AR64" s="231"/>
    </row>
    <row r="65" spans="1:44" s="279" customFormat="1" ht="15.75" customHeight="1">
      <c r="A65" s="231"/>
      <c r="B65" s="28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G65" s="280">
        <v>0.49305555555555702</v>
      </c>
      <c r="AO65" s="231"/>
      <c r="AP65" s="231"/>
      <c r="AQ65" s="231"/>
      <c r="AR65" s="231"/>
    </row>
    <row r="66" spans="1:44" s="279" customFormat="1" ht="15.75" customHeight="1">
      <c r="A66" s="231"/>
      <c r="B66" s="28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G66" s="280">
        <v>0.49652777777777901</v>
      </c>
      <c r="AO66" s="231"/>
      <c r="AP66" s="231"/>
      <c r="AQ66" s="231"/>
      <c r="AR66" s="231"/>
    </row>
    <row r="67" spans="1:44" s="279" customFormat="1" ht="15.75" customHeight="1">
      <c r="A67" s="231"/>
      <c r="B67" s="28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G67" s="280">
        <v>0.500000000000002</v>
      </c>
      <c r="AO67" s="231"/>
      <c r="AP67" s="231"/>
      <c r="AQ67" s="231"/>
      <c r="AR67" s="231"/>
    </row>
    <row r="68" spans="1:44" s="279" customFormat="1" ht="15.75" customHeight="1">
      <c r="A68" s="231"/>
      <c r="B68" s="28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G68" s="280">
        <v>0.50347222222222399</v>
      </c>
      <c r="AO68" s="231"/>
      <c r="AP68" s="231"/>
      <c r="AQ68" s="231"/>
      <c r="AR68" s="231"/>
    </row>
    <row r="69" spans="1:44" s="279" customFormat="1" ht="15.75" customHeight="1">
      <c r="A69" s="231"/>
      <c r="B69" s="28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G69" s="280">
        <v>0.50694444444444597</v>
      </c>
      <c r="AO69" s="231"/>
      <c r="AP69" s="231"/>
      <c r="AQ69" s="231"/>
      <c r="AR69" s="231"/>
    </row>
    <row r="70" spans="1:44" s="279" customFormat="1" ht="15.75" customHeight="1">
      <c r="A70" s="231"/>
      <c r="B70" s="28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G70" s="280">
        <v>0.51041666666666896</v>
      </c>
      <c r="AO70" s="231"/>
      <c r="AP70" s="231"/>
      <c r="AQ70" s="231"/>
      <c r="AR70" s="231"/>
    </row>
    <row r="71" spans="1:44" s="279" customFormat="1" ht="15.75" customHeight="1">
      <c r="A71" s="231"/>
      <c r="B71" s="28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G71" s="280">
        <v>0.51388888888889095</v>
      </c>
      <c r="AO71" s="231"/>
      <c r="AP71" s="231"/>
      <c r="AQ71" s="231"/>
      <c r="AR71" s="231"/>
    </row>
    <row r="72" spans="1:44" s="279" customFormat="1" ht="17.25">
      <c r="A72" s="231"/>
      <c r="B72" s="28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G72" s="280">
        <v>0.51736111111111305</v>
      </c>
      <c r="AO72" s="231"/>
      <c r="AP72" s="231"/>
      <c r="AQ72" s="231"/>
      <c r="AR72" s="231"/>
    </row>
    <row r="73" spans="1:44" s="279" customFormat="1" ht="17.25">
      <c r="A73" s="231"/>
      <c r="B73" s="28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G73" s="280">
        <v>0.52083333333333504</v>
      </c>
      <c r="AO73" s="231"/>
      <c r="AP73" s="231"/>
      <c r="AQ73" s="231"/>
      <c r="AR73" s="231"/>
    </row>
    <row r="74" spans="1:44" s="279" customFormat="1" ht="17.25">
      <c r="A74" s="231"/>
      <c r="B74" s="28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G74" s="280">
        <v>0.52430555555555802</v>
      </c>
      <c r="AO74" s="231"/>
      <c r="AP74" s="231"/>
      <c r="AQ74" s="231"/>
      <c r="AR74" s="231"/>
    </row>
    <row r="75" spans="1:44" s="279" customFormat="1" ht="17.25">
      <c r="A75" s="231"/>
      <c r="B75" s="28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G75" s="280">
        <v>0.52777777777778001</v>
      </c>
      <c r="AO75" s="231"/>
      <c r="AP75" s="231"/>
      <c r="AQ75" s="231"/>
      <c r="AR75" s="231"/>
    </row>
    <row r="76" spans="1:44" s="279" customFormat="1" ht="17.25">
      <c r="A76" s="231"/>
      <c r="B76" s="28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G76" s="280">
        <v>0.531250000000002</v>
      </c>
      <c r="AO76" s="231"/>
      <c r="AP76" s="231"/>
      <c r="AQ76" s="231"/>
      <c r="AR76" s="231"/>
    </row>
    <row r="77" spans="1:44" s="279" customFormat="1" ht="17.25">
      <c r="A77" s="231"/>
      <c r="B77" s="28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G77" s="280">
        <v>0.53472222222222399</v>
      </c>
      <c r="AO77" s="231"/>
      <c r="AP77" s="231"/>
      <c r="AQ77" s="231"/>
      <c r="AR77" s="231"/>
    </row>
    <row r="78" spans="1:44" s="279" customFormat="1" ht="17.25">
      <c r="A78" s="231"/>
      <c r="B78" s="28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G78" s="280">
        <v>0.53819444444444697</v>
      </c>
      <c r="AO78" s="231"/>
      <c r="AP78" s="231"/>
      <c r="AQ78" s="231"/>
      <c r="AR78" s="231"/>
    </row>
    <row r="79" spans="1:44" s="279" customFormat="1" ht="17.25">
      <c r="A79" s="231"/>
      <c r="B79" s="28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G79" s="280">
        <v>0.54166666666666896</v>
      </c>
      <c r="AO79" s="231"/>
      <c r="AP79" s="231"/>
      <c r="AQ79" s="231"/>
      <c r="AR79" s="231"/>
    </row>
    <row r="80" spans="1:44" s="279" customFormat="1" ht="17.25">
      <c r="A80" s="231"/>
      <c r="B80" s="28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G80" s="280">
        <v>0.54513888888889095</v>
      </c>
      <c r="AO80" s="231"/>
      <c r="AP80" s="231"/>
      <c r="AQ80" s="231"/>
      <c r="AR80" s="231"/>
    </row>
    <row r="81" spans="1:44" s="279" customFormat="1" ht="17.25">
      <c r="A81" s="231"/>
      <c r="B81" s="28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G81" s="280">
        <v>0.54861111111111305</v>
      </c>
      <c r="AO81" s="231"/>
      <c r="AP81" s="231"/>
      <c r="AQ81" s="231"/>
      <c r="AR81" s="231"/>
    </row>
    <row r="82" spans="1:44" s="279" customFormat="1" ht="17.25">
      <c r="A82" s="231"/>
      <c r="B82" s="28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G82" s="280">
        <v>0.55208333333333603</v>
      </c>
      <c r="AO82" s="231"/>
      <c r="AP82" s="231"/>
      <c r="AQ82" s="231"/>
      <c r="AR82" s="231"/>
    </row>
    <row r="83" spans="1:44" s="279" customFormat="1" ht="17.25">
      <c r="A83" s="231"/>
      <c r="B83" s="28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G83" s="280">
        <v>0.55555555555555802</v>
      </c>
      <c r="AO83" s="231"/>
      <c r="AP83" s="231"/>
      <c r="AQ83" s="231"/>
      <c r="AR83" s="231"/>
    </row>
    <row r="84" spans="1:44" s="279" customFormat="1" ht="17.25">
      <c r="A84" s="231"/>
      <c r="B84" s="28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G84" s="280">
        <v>0.55902777777778001</v>
      </c>
    </row>
    <row r="85" spans="1:44" s="279" customFormat="1" ht="17.25">
      <c r="A85" s="231"/>
      <c r="B85" s="28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G85" s="280">
        <v>0.562500000000003</v>
      </c>
    </row>
    <row r="86" spans="1:44" s="279" customFormat="1" ht="17.25">
      <c r="A86" s="231"/>
      <c r="B86" s="28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G86" s="280">
        <v>0.56597222222222499</v>
      </c>
    </row>
    <row r="87" spans="1:44" s="279" customFormat="1" ht="17.25">
      <c r="A87" s="231"/>
      <c r="B87" s="28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G87" s="280">
        <v>0.56944444444444697</v>
      </c>
    </row>
    <row r="88" spans="1:44" s="279" customFormat="1" ht="17.25">
      <c r="A88" s="231"/>
      <c r="B88" s="28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G88" s="280">
        <v>0.57291666666666896</v>
      </c>
    </row>
    <row r="89" spans="1:44" s="279" customFormat="1" ht="17.25">
      <c r="A89" s="231"/>
      <c r="B89" s="28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G89" s="280">
        <v>0.57638888888889195</v>
      </c>
    </row>
    <row r="90" spans="1:44" s="279" customFormat="1" ht="17.25">
      <c r="A90" s="231"/>
      <c r="B90" s="28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G90" s="280">
        <v>0.57986111111111405</v>
      </c>
    </row>
    <row r="91" spans="1:44" s="279" customFormat="1" ht="17.25">
      <c r="A91" s="231"/>
      <c r="B91" s="28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G91" s="280">
        <v>0.58333333333333603</v>
      </c>
    </row>
    <row r="92" spans="1:44" s="279" customFormat="1" ht="17.25">
      <c r="A92" s="231"/>
      <c r="B92" s="28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G92" s="280">
        <v>0.58680555555555802</v>
      </c>
    </row>
    <row r="93" spans="1:44" s="279" customFormat="1" ht="17.25">
      <c r="A93" s="231"/>
      <c r="B93" s="28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G93" s="280">
        <v>0.59027777777778101</v>
      </c>
    </row>
    <row r="94" spans="1:44" s="279" customFormat="1" ht="17.25">
      <c r="A94" s="231"/>
      <c r="B94" s="28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G94" s="280">
        <v>0.593750000000003</v>
      </c>
    </row>
    <row r="95" spans="1:44" s="279" customFormat="1" ht="17.25">
      <c r="A95" s="231"/>
      <c r="B95" s="28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G95" s="280">
        <v>0.59722222222222499</v>
      </c>
    </row>
    <row r="96" spans="1:44" s="279" customFormat="1" ht="17.25">
      <c r="A96" s="231"/>
      <c r="B96" s="28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G96" s="280">
        <v>0.60069444444444697</v>
      </c>
    </row>
    <row r="97" spans="1:33" s="279" customFormat="1" ht="17.25">
      <c r="A97" s="231"/>
      <c r="B97" s="28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G97" s="280">
        <v>0.60416666666666996</v>
      </c>
    </row>
    <row r="98" spans="1:33" s="279" customFormat="1" ht="17.25">
      <c r="A98" s="231"/>
      <c r="B98" s="28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G98" s="280">
        <v>0.60763888888889195</v>
      </c>
    </row>
    <row r="99" spans="1:33" s="279" customFormat="1" ht="17.25">
      <c r="A99" s="231"/>
      <c r="B99" s="28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G99" s="280">
        <v>0.61111111111111405</v>
      </c>
    </row>
    <row r="100" spans="1:33" s="279" customFormat="1" ht="17.25">
      <c r="A100" s="231"/>
      <c r="B100" s="28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G100" s="280">
        <v>0.61458333333333603</v>
      </c>
    </row>
    <row r="101" spans="1:33" s="279" customFormat="1" ht="17.25">
      <c r="A101" s="231"/>
      <c r="B101" s="28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G101" s="280">
        <v>0.61805555555555902</v>
      </c>
    </row>
    <row r="102" spans="1:33" s="279" customFormat="1" ht="17.25">
      <c r="A102" s="231"/>
      <c r="B102" s="28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G102" s="280">
        <v>0.62152777777778101</v>
      </c>
    </row>
    <row r="103" spans="1:33" s="279" customFormat="1" ht="17.25">
      <c r="A103" s="231"/>
      <c r="B103" s="28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G103" s="280">
        <v>0.625000000000003</v>
      </c>
    </row>
    <row r="104" spans="1:33" s="279" customFormat="1" ht="17.25">
      <c r="A104" s="231"/>
      <c r="B104" s="28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G104" s="280">
        <v>0.62847222222222598</v>
      </c>
    </row>
    <row r="105" spans="1:33" s="279" customFormat="1" ht="17.25">
      <c r="A105" s="231"/>
      <c r="B105" s="28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G105" s="280">
        <v>0.63194444444444797</v>
      </c>
    </row>
    <row r="106" spans="1:33" s="279" customFormat="1" ht="17.25">
      <c r="A106" s="231"/>
      <c r="B106" s="28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G106" s="280">
        <v>0.63541666666666996</v>
      </c>
    </row>
    <row r="107" spans="1:33" s="279" customFormat="1" ht="17.25">
      <c r="A107" s="231"/>
      <c r="B107" s="28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G107" s="280">
        <v>0.63888888888889195</v>
      </c>
    </row>
    <row r="108" spans="1:33" s="279" customFormat="1" ht="17.25">
      <c r="A108" s="231"/>
      <c r="B108" s="28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G108" s="280">
        <v>0.64236111111111505</v>
      </c>
    </row>
    <row r="109" spans="1:33" s="279" customFormat="1" ht="17.25">
      <c r="A109" s="231"/>
      <c r="B109" s="28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G109" s="280">
        <v>0.64583333333333703</v>
      </c>
    </row>
    <row r="110" spans="1:33" s="279" customFormat="1" ht="17.25">
      <c r="A110" s="231"/>
      <c r="B110" s="28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G110" s="280">
        <v>0.64930555555555902</v>
      </c>
    </row>
    <row r="111" spans="1:33" s="279" customFormat="1" ht="17.25">
      <c r="A111" s="231"/>
      <c r="B111" s="28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G111" s="280">
        <v>0.65277777777778101</v>
      </c>
    </row>
    <row r="112" spans="1:33" s="279" customFormat="1" ht="17.25">
      <c r="A112" s="231"/>
      <c r="B112" s="28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G112" s="280">
        <v>0.656250000000004</v>
      </c>
    </row>
    <row r="113" spans="1:33" s="279" customFormat="1" ht="17.25">
      <c r="A113" s="231"/>
      <c r="B113" s="28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G113" s="280">
        <v>0.65972222222222598</v>
      </c>
    </row>
    <row r="114" spans="1:33" s="279" customFormat="1" ht="17.25">
      <c r="A114" s="231"/>
      <c r="B114" s="28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G114" s="280">
        <v>0.66319444444444797</v>
      </c>
    </row>
    <row r="115" spans="1:33" s="279" customFormat="1" ht="17.25">
      <c r="A115" s="231"/>
      <c r="B115" s="28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G115" s="280">
        <v>0.66666666666666996</v>
      </c>
    </row>
    <row r="116" spans="1:33" s="279" customFormat="1" ht="17.25">
      <c r="A116" s="231"/>
      <c r="B116" s="28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G116" s="280">
        <v>0.67013888888889295</v>
      </c>
    </row>
    <row r="117" spans="1:33" s="279" customFormat="1" ht="17.25">
      <c r="A117" s="231"/>
      <c r="B117" s="28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G117" s="280">
        <v>0.67361111111111505</v>
      </c>
    </row>
    <row r="118" spans="1:33" s="279" customFormat="1" ht="17.25">
      <c r="A118" s="231"/>
      <c r="B118" s="28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G118" s="280">
        <v>0.67708333333333703</v>
      </c>
    </row>
    <row r="119" spans="1:33" s="279" customFormat="1" ht="17.25">
      <c r="A119" s="231"/>
      <c r="B119" s="28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G119" s="280">
        <v>0.68055555555556002</v>
      </c>
    </row>
    <row r="120" spans="1:33" s="279" customFormat="1" ht="17.25">
      <c r="A120" s="231"/>
      <c r="B120" s="28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G120" s="280">
        <v>0.68402777777778201</v>
      </c>
    </row>
    <row r="121" spans="1:33" s="279" customFormat="1" ht="17.25">
      <c r="A121" s="231"/>
      <c r="B121" s="28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G121" s="280">
        <v>0.687500000000004</v>
      </c>
    </row>
    <row r="122" spans="1:33" s="279" customFormat="1" ht="17.25">
      <c r="A122" s="231"/>
      <c r="B122" s="28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G122" s="280">
        <v>0.69097222222222598</v>
      </c>
    </row>
    <row r="123" spans="1:33" s="279" customFormat="1" ht="17.25">
      <c r="A123" s="231"/>
      <c r="B123" s="28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G123" s="280">
        <v>0.69444444444444897</v>
      </c>
    </row>
    <row r="124" spans="1:33" s="279" customFormat="1" ht="17.25">
      <c r="A124" s="231"/>
      <c r="B124" s="28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G124" s="280">
        <v>0.69791666666667096</v>
      </c>
    </row>
    <row r="125" spans="1:33" s="279" customFormat="1" ht="17.25">
      <c r="A125" s="231"/>
      <c r="B125" s="28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G125" s="280">
        <v>0.70138888888889295</v>
      </c>
    </row>
    <row r="126" spans="1:33" s="279" customFormat="1" ht="17.25">
      <c r="A126" s="231"/>
      <c r="B126" s="28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G126" s="280">
        <v>0.70486111111111505</v>
      </c>
    </row>
    <row r="127" spans="1:33" s="279" customFormat="1" ht="17.25">
      <c r="A127" s="231"/>
      <c r="B127" s="28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G127" s="280">
        <v>0.70833333333333803</v>
      </c>
    </row>
    <row r="128" spans="1:33" s="279" customFormat="1" ht="17.25">
      <c r="A128" s="231"/>
      <c r="B128" s="28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G128" s="280">
        <v>0.71180555555556002</v>
      </c>
    </row>
    <row r="129" spans="1:33" s="279" customFormat="1" ht="17.25">
      <c r="A129" s="231"/>
      <c r="B129" s="28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G129" s="280">
        <v>0.71527777777778201</v>
      </c>
    </row>
    <row r="130" spans="1:33" s="279" customFormat="1" ht="17.25">
      <c r="A130" s="231"/>
      <c r="B130" s="28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G130" s="280">
        <v>0.718750000000004</v>
      </c>
    </row>
    <row r="131" spans="1:33" s="279" customFormat="1" ht="17.25">
      <c r="A131" s="231"/>
      <c r="B131" s="28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G131" s="280">
        <v>0.72222222222222698</v>
      </c>
    </row>
    <row r="132" spans="1:33" s="279" customFormat="1" ht="17.25">
      <c r="A132" s="231"/>
      <c r="B132" s="28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G132" s="280">
        <v>0.72569444444444897</v>
      </c>
    </row>
    <row r="133" spans="1:33" s="279" customFormat="1" ht="17.25">
      <c r="A133" s="231"/>
      <c r="B133" s="28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G133" s="280">
        <v>0.72916666666667096</v>
      </c>
    </row>
    <row r="134" spans="1:33" s="279" customFormat="1" ht="17.25">
      <c r="A134" s="231"/>
      <c r="B134" s="28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G134" s="280">
        <v>0.73263888888889395</v>
      </c>
    </row>
    <row r="135" spans="1:33" s="279" customFormat="1" ht="17.25">
      <c r="A135" s="231"/>
      <c r="B135" s="28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G135" s="280">
        <v>0.73611111111111605</v>
      </c>
    </row>
    <row r="136" spans="1:33" s="279" customFormat="1" ht="17.25">
      <c r="A136" s="231"/>
      <c r="B136" s="28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G136" s="280">
        <v>0.73958333333333803</v>
      </c>
    </row>
    <row r="137" spans="1:33" s="279" customFormat="1" ht="17.25">
      <c r="A137" s="231"/>
      <c r="B137" s="28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G137" s="280">
        <v>0.74305555555556002</v>
      </c>
    </row>
    <row r="138" spans="1:33" s="279" customFormat="1" ht="17.25">
      <c r="A138" s="231"/>
      <c r="B138" s="28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G138" s="280">
        <v>0.74652777777778301</v>
      </c>
    </row>
    <row r="139" spans="1:33" s="279" customFormat="1" ht="17.25">
      <c r="A139" s="231"/>
      <c r="B139" s="28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G139" s="280">
        <v>0.750000000000005</v>
      </c>
    </row>
    <row r="140" spans="1:33" s="279" customFormat="1" ht="17.25">
      <c r="A140" s="231"/>
      <c r="B140" s="28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G140" s="280">
        <v>0.75347222222222698</v>
      </c>
    </row>
    <row r="141" spans="1:33" s="279" customFormat="1" ht="17.25">
      <c r="A141" s="231"/>
      <c r="B141" s="28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G141" s="280">
        <v>0.75694444444444897</v>
      </c>
    </row>
    <row r="142" spans="1:33" s="279" customFormat="1" ht="17.25">
      <c r="A142" s="231"/>
      <c r="B142" s="28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G142" s="280">
        <v>0.76041666666667196</v>
      </c>
    </row>
    <row r="143" spans="1:33" s="279" customFormat="1">
      <c r="A143" s="231"/>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G143" s="280">
        <v>0.76388888888889395</v>
      </c>
    </row>
    <row r="144" spans="1:33" s="279" customFormat="1">
      <c r="A144" s="231"/>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G144" s="280">
        <v>0.76736111111111605</v>
      </c>
    </row>
    <row r="145" spans="1:33" s="279" customFormat="1">
      <c r="A145" s="231"/>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G145" s="280">
        <v>0.77083333333333803</v>
      </c>
    </row>
    <row r="146" spans="1:33" s="279" customFormat="1">
      <c r="A146" s="231"/>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G146" s="280">
        <v>0.77430555555556102</v>
      </c>
    </row>
    <row r="147" spans="1:33" s="279" customFormat="1">
      <c r="A147" s="231"/>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G147" s="280">
        <v>0.77777777777778301</v>
      </c>
    </row>
    <row r="148" spans="1:33" s="279" customFormat="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G148" s="280">
        <v>0.781250000000005</v>
      </c>
    </row>
    <row r="149" spans="1:33" s="279" customFormat="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G149" s="280">
        <v>0.78472222222222798</v>
      </c>
    </row>
    <row r="150" spans="1:33" s="279" customFormat="1">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G150" s="280">
        <v>0.78819444444444997</v>
      </c>
    </row>
    <row r="151" spans="1:33" s="279" customFormat="1">
      <c r="A151" s="231"/>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G151" s="282">
        <v>0.79166666666667196</v>
      </c>
    </row>
  </sheetData>
  <sheetProtection sheet="1" objects="1" scenarios="1" formatCells="0"/>
  <mergeCells count="95">
    <mergeCell ref="AB1:AC1"/>
    <mergeCell ref="B3:AC3"/>
    <mergeCell ref="B6:C6"/>
    <mergeCell ref="D6:AC6"/>
    <mergeCell ref="B7:C7"/>
    <mergeCell ref="Y10:AC11"/>
    <mergeCell ref="E11:I11"/>
    <mergeCell ref="M11:P11"/>
    <mergeCell ref="R11:U11"/>
    <mergeCell ref="D7:AC7"/>
    <mergeCell ref="V10:X11"/>
    <mergeCell ref="E14:U14"/>
    <mergeCell ref="B10:C11"/>
    <mergeCell ref="E10:I10"/>
    <mergeCell ref="J10:K11"/>
    <mergeCell ref="M10:P10"/>
    <mergeCell ref="R10:U10"/>
    <mergeCell ref="B13:C14"/>
    <mergeCell ref="E13:U13"/>
    <mergeCell ref="V13:X14"/>
    <mergeCell ref="Y13:AC14"/>
    <mergeCell ref="AH16:AH17"/>
    <mergeCell ref="AI16:AJ16"/>
    <mergeCell ref="AK16:AL16"/>
    <mergeCell ref="V16:X17"/>
    <mergeCell ref="Y16:AC17"/>
    <mergeCell ref="AM16:AN16"/>
    <mergeCell ref="B18:O18"/>
    <mergeCell ref="P18:R18"/>
    <mergeCell ref="S18:U18"/>
    <mergeCell ref="V18:X18"/>
    <mergeCell ref="Y18:AC18"/>
    <mergeCell ref="AI18:AJ18"/>
    <mergeCell ref="AK18:AL18"/>
    <mergeCell ref="B16:O17"/>
    <mergeCell ref="P16:R17"/>
    <mergeCell ref="S16:U17"/>
    <mergeCell ref="AM18:AN18"/>
    <mergeCell ref="C19:O19"/>
    <mergeCell ref="P19:R19"/>
    <mergeCell ref="S19:U19"/>
    <mergeCell ref="V19:X19"/>
    <mergeCell ref="Y19:AC19"/>
    <mergeCell ref="C21:O21"/>
    <mergeCell ref="P21:R21"/>
    <mergeCell ref="S21:U21"/>
    <mergeCell ref="V21:X21"/>
    <mergeCell ref="Y21:AC21"/>
    <mergeCell ref="C20:O20"/>
    <mergeCell ref="P20:R20"/>
    <mergeCell ref="S20:U20"/>
    <mergeCell ref="V20:X20"/>
    <mergeCell ref="Y20:AC20"/>
    <mergeCell ref="C23:O23"/>
    <mergeCell ref="P23:R23"/>
    <mergeCell ref="S23:U23"/>
    <mergeCell ref="V23:X23"/>
    <mergeCell ref="Y23:AC23"/>
    <mergeCell ref="C22:O22"/>
    <mergeCell ref="P22:R22"/>
    <mergeCell ref="S22:U22"/>
    <mergeCell ref="V22:X22"/>
    <mergeCell ref="Y22:AC22"/>
    <mergeCell ref="C25:O25"/>
    <mergeCell ref="P25:R25"/>
    <mergeCell ref="S25:U25"/>
    <mergeCell ref="V25:X25"/>
    <mergeCell ref="Y25:AC25"/>
    <mergeCell ref="C24:O24"/>
    <mergeCell ref="P24:R24"/>
    <mergeCell ref="S24:U24"/>
    <mergeCell ref="V24:X24"/>
    <mergeCell ref="Y24:AC24"/>
    <mergeCell ref="C27:O27"/>
    <mergeCell ref="P27:R27"/>
    <mergeCell ref="S27:U27"/>
    <mergeCell ref="V27:X27"/>
    <mergeCell ref="Y27:AC27"/>
    <mergeCell ref="C26:O26"/>
    <mergeCell ref="P26:R26"/>
    <mergeCell ref="S26:U26"/>
    <mergeCell ref="V26:X26"/>
    <mergeCell ref="Y26:AC26"/>
    <mergeCell ref="B30:AC30"/>
    <mergeCell ref="B31:AC31"/>
    <mergeCell ref="C28:O28"/>
    <mergeCell ref="P28:R28"/>
    <mergeCell ref="S28:U28"/>
    <mergeCell ref="V28:X28"/>
    <mergeCell ref="Y28:AC28"/>
    <mergeCell ref="C29:O29"/>
    <mergeCell ref="P29:R29"/>
    <mergeCell ref="S29:U29"/>
    <mergeCell ref="V29:X29"/>
    <mergeCell ref="Y29:AC29"/>
  </mergeCells>
  <phoneticPr fontId="11"/>
  <dataValidations count="2">
    <dataValidation type="list" allowBlank="1" showInputMessage="1" showErrorMessage="1" sqref="V19:V29 S19:S29 P19:P29" xr:uid="{00000000-0002-0000-2300-000000000000}">
      <formula1>$AH$19:$AH$23</formula1>
    </dataValidation>
    <dataValidation type="list" allowBlank="1" showInputMessage="1" showErrorMessage="1" sqref="M10 M11:P11 R10 R11:U11" xr:uid="{00000000-0002-0000-2300-000001000000}">
      <formula1>$AG$17:$AG$151</formula1>
    </dataValidation>
  </dataValidations>
  <pageMargins left="0.7" right="0.7" top="0.75" bottom="0.75" header="0.3" footer="0.3"/>
  <pageSetup paperSize="9" orientation="portrait" horizontalDpi="300" verticalDpi="300"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59"/>
  <dimension ref="A1:AF110"/>
  <sheetViews>
    <sheetView showGridLines="0" zoomScaleNormal="100" workbookViewId="0">
      <selection activeCell="X34" sqref="X34"/>
    </sheetView>
  </sheetViews>
  <sheetFormatPr defaultRowHeight="13.5"/>
  <cols>
    <col min="1" max="1" width="1.875" style="231" customWidth="1"/>
    <col min="2" max="2" width="3.25" style="231" customWidth="1"/>
    <col min="3" max="3" width="4.5" style="231" customWidth="1"/>
    <col min="4" max="8" width="2.25" style="231" customWidth="1"/>
    <col min="9" max="10" width="4.5" style="231" customWidth="1"/>
    <col min="11" max="14" width="2.25" style="231" customWidth="1"/>
    <col min="15" max="16" width="2.125" style="231" customWidth="1"/>
    <col min="17" max="27" width="2.25" style="231" customWidth="1"/>
    <col min="28" max="29" width="9" style="231"/>
    <col min="30" max="30" width="1.875" style="231" customWidth="1"/>
    <col min="31" max="16384" width="9" style="231"/>
  </cols>
  <sheetData>
    <row r="1" spans="1:32" ht="21">
      <c r="A1" s="229"/>
      <c r="B1" s="230" t="s">
        <v>114</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795"/>
      <c r="AC1" s="795"/>
      <c r="AD1" s="229"/>
    </row>
    <row r="2" spans="1:32" s="31" customFormat="1" ht="3" customHeight="1">
      <c r="B2" s="232"/>
    </row>
    <row r="3" spans="1:32" s="31" customFormat="1" ht="42" customHeight="1">
      <c r="B3" s="796" t="s">
        <v>526</v>
      </c>
      <c r="C3" s="796"/>
      <c r="D3" s="796"/>
      <c r="E3" s="796"/>
      <c r="F3" s="796"/>
      <c r="G3" s="796"/>
      <c r="H3" s="796"/>
      <c r="I3" s="796"/>
      <c r="J3" s="796"/>
      <c r="K3" s="796"/>
      <c r="L3" s="796"/>
      <c r="M3" s="796"/>
      <c r="N3" s="796"/>
      <c r="O3" s="796"/>
      <c r="P3" s="796"/>
      <c r="Q3" s="796"/>
      <c r="R3" s="796"/>
      <c r="S3" s="796"/>
      <c r="T3" s="796"/>
      <c r="U3" s="796"/>
      <c r="V3" s="796"/>
      <c r="W3" s="796"/>
      <c r="X3" s="796"/>
      <c r="Y3" s="796"/>
      <c r="Z3" s="796"/>
      <c r="AA3" s="796"/>
      <c r="AB3" s="796"/>
      <c r="AC3" s="796"/>
      <c r="AD3" s="233"/>
      <c r="AE3" s="233"/>
    </row>
    <row r="4" spans="1:32" s="31" customFormat="1" ht="7.5" customHeight="1">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row>
    <row r="5" spans="1:32" s="31" customFormat="1" ht="7.5"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6"/>
    </row>
    <row r="6" spans="1:32" s="31" customFormat="1" ht="18.75" customHeight="1">
      <c r="A6" s="234"/>
      <c r="B6" s="422" t="s">
        <v>25</v>
      </c>
      <c r="C6" s="422"/>
      <c r="D6" s="798" t="s">
        <v>209</v>
      </c>
      <c r="E6" s="798"/>
      <c r="F6" s="798"/>
      <c r="G6" s="798"/>
      <c r="H6" s="798"/>
      <c r="I6" s="798"/>
      <c r="J6" s="798"/>
      <c r="K6" s="798"/>
      <c r="L6" s="798"/>
      <c r="M6" s="798"/>
      <c r="N6" s="798"/>
      <c r="O6" s="798"/>
      <c r="P6" s="798"/>
      <c r="Q6" s="798"/>
      <c r="R6" s="798"/>
      <c r="S6" s="798"/>
      <c r="T6" s="798"/>
      <c r="U6" s="798"/>
      <c r="V6" s="798"/>
      <c r="W6" s="798"/>
      <c r="X6" s="798"/>
      <c r="Y6" s="798"/>
      <c r="Z6" s="798"/>
      <c r="AA6" s="798"/>
      <c r="AB6" s="798"/>
      <c r="AC6" s="799"/>
      <c r="AF6" s="31" t="s">
        <v>142</v>
      </c>
    </row>
    <row r="7" spans="1:32" s="31" customFormat="1" ht="18.75" customHeight="1">
      <c r="A7" s="234"/>
      <c r="B7" s="423" t="s">
        <v>481</v>
      </c>
      <c r="C7" s="423"/>
      <c r="D7" s="793" t="s">
        <v>550</v>
      </c>
      <c r="E7" s="793"/>
      <c r="F7" s="793"/>
      <c r="G7" s="793"/>
      <c r="H7" s="793"/>
      <c r="I7" s="793"/>
      <c r="J7" s="793"/>
      <c r="K7" s="793"/>
      <c r="L7" s="793"/>
      <c r="M7" s="793"/>
      <c r="N7" s="793"/>
      <c r="O7" s="793"/>
      <c r="P7" s="793"/>
      <c r="Q7" s="793"/>
      <c r="R7" s="793"/>
      <c r="S7" s="793"/>
      <c r="T7" s="793"/>
      <c r="U7" s="793"/>
      <c r="V7" s="793"/>
      <c r="W7" s="793"/>
      <c r="X7" s="793"/>
      <c r="Y7" s="793"/>
      <c r="Z7" s="793"/>
      <c r="AA7" s="793"/>
      <c r="AB7" s="793"/>
      <c r="AC7" s="794"/>
    </row>
    <row r="8" spans="1:32" s="31" customFormat="1" ht="7.5" customHeight="1">
      <c r="A8" s="234"/>
      <c r="B8" s="238"/>
      <c r="C8" s="239"/>
      <c r="D8" s="239"/>
      <c r="E8" s="239"/>
      <c r="F8" s="239"/>
      <c r="G8" s="239"/>
      <c r="H8" s="239"/>
      <c r="I8" s="238"/>
      <c r="J8" s="239"/>
      <c r="K8" s="239"/>
      <c r="L8" s="239"/>
      <c r="M8" s="239"/>
      <c r="N8" s="239"/>
      <c r="O8" s="239"/>
      <c r="P8" s="239"/>
      <c r="Q8" s="239"/>
      <c r="R8" s="239"/>
      <c r="S8" s="239"/>
      <c r="T8" s="239"/>
      <c r="U8" s="239"/>
      <c r="V8" s="239"/>
      <c r="W8" s="239"/>
      <c r="X8" s="239"/>
      <c r="Y8" s="239"/>
      <c r="Z8" s="239"/>
      <c r="AA8" s="239"/>
      <c r="AB8" s="239"/>
      <c r="AC8" s="240"/>
    </row>
    <row r="9" spans="1:32" s="31" customFormat="1" ht="7.5" customHeight="1" thickBot="1"/>
    <row r="10" spans="1:32" s="31" customFormat="1" ht="18.75" customHeight="1">
      <c r="B10" s="768" t="s">
        <v>26</v>
      </c>
      <c r="C10" s="768"/>
      <c r="D10" s="241">
        <v>1</v>
      </c>
      <c r="E10" s="424">
        <f>IF(ISBLANK('シート2-⑱'!E10),"",'シート2-⑱'!E10)</f>
        <v>44962</v>
      </c>
      <c r="F10" s="425"/>
      <c r="G10" s="425"/>
      <c r="H10" s="425"/>
      <c r="I10" s="426"/>
      <c r="J10" s="767" t="s">
        <v>27</v>
      </c>
      <c r="K10" s="768"/>
      <c r="L10" s="242">
        <v>1</v>
      </c>
      <c r="M10" s="446">
        <f>IF(ISBLANK('シート2-⑱'!M10),"",'シート2-⑱'!M10)</f>
        <v>0.54166666666666896</v>
      </c>
      <c r="N10" s="447"/>
      <c r="O10" s="447"/>
      <c r="P10" s="448"/>
      <c r="Q10" s="243" t="s">
        <v>528</v>
      </c>
      <c r="R10" s="446">
        <f>IF(ISBLANK('シート2-⑱'!R10),"",'シート2-⑱'!R10)</f>
        <v>0.70833333333333803</v>
      </c>
      <c r="S10" s="461"/>
      <c r="T10" s="461"/>
      <c r="U10" s="462"/>
      <c r="V10" s="767" t="s">
        <v>2</v>
      </c>
      <c r="W10" s="768"/>
      <c r="X10" s="768"/>
      <c r="Y10" s="463" t="str">
        <f>IF(ISBLANK(シート1!N7),"",シート1!N7)</f>
        <v/>
      </c>
      <c r="Z10" s="464"/>
      <c r="AA10" s="464"/>
      <c r="AB10" s="464"/>
      <c r="AC10" s="465"/>
    </row>
    <row r="11" spans="1:32" s="31" customFormat="1" ht="18.75" customHeight="1" thickBot="1">
      <c r="B11" s="768"/>
      <c r="C11" s="768"/>
      <c r="D11" s="241">
        <v>2</v>
      </c>
      <c r="E11" s="432" t="str">
        <f>IF(ISBLANK('シート2-⑱'!E11),"",'シート2-⑱'!E11)</f>
        <v/>
      </c>
      <c r="F11" s="433"/>
      <c r="G11" s="433"/>
      <c r="H11" s="433"/>
      <c r="I11" s="434"/>
      <c r="J11" s="767"/>
      <c r="K11" s="768"/>
      <c r="L11" s="242">
        <v>2</v>
      </c>
      <c r="M11" s="449" t="str">
        <f>IF(ISBLANK('シート2-⑱'!M11),"",'シート2-⑱'!M11)</f>
        <v/>
      </c>
      <c r="N11" s="450"/>
      <c r="O11" s="450"/>
      <c r="P11" s="451"/>
      <c r="Q11" s="243" t="s">
        <v>529</v>
      </c>
      <c r="R11" s="449" t="str">
        <f>IF(ISBLANK('シート2-⑱'!R11),"",'シート2-⑱'!R11)</f>
        <v/>
      </c>
      <c r="S11" s="450"/>
      <c r="T11" s="450"/>
      <c r="U11" s="451"/>
      <c r="V11" s="767"/>
      <c r="W11" s="768"/>
      <c r="X11" s="768"/>
      <c r="Y11" s="466"/>
      <c r="Z11" s="467"/>
      <c r="AA11" s="467"/>
      <c r="AB11" s="467"/>
      <c r="AC11" s="468"/>
      <c r="AD11" s="244"/>
      <c r="AE11" s="244"/>
    </row>
    <row r="12" spans="1:32" s="31" customFormat="1" ht="3.75" customHeight="1" thickBot="1">
      <c r="B12" s="243"/>
      <c r="C12" s="243"/>
      <c r="D12" s="245"/>
      <c r="E12" s="243"/>
      <c r="F12" s="243"/>
      <c r="G12" s="243"/>
      <c r="H12" s="243"/>
      <c r="I12" s="246"/>
      <c r="J12" s="245"/>
      <c r="K12" s="245"/>
      <c r="L12" s="243"/>
      <c r="M12" s="243"/>
      <c r="N12" s="243"/>
      <c r="O12" s="245"/>
      <c r="P12" s="245"/>
      <c r="Q12" s="245"/>
      <c r="R12" s="245"/>
      <c r="S12" s="243"/>
      <c r="T12" s="243"/>
      <c r="U12" s="243"/>
      <c r="V12" s="243"/>
      <c r="W12" s="243"/>
      <c r="X12" s="243"/>
      <c r="Y12" s="62"/>
      <c r="Z12" s="62"/>
      <c r="AA12" s="66"/>
      <c r="AB12" s="64"/>
      <c r="AC12" s="64"/>
    </row>
    <row r="13" spans="1:32" s="31" customFormat="1" ht="18.75" customHeight="1">
      <c r="B13" s="768" t="s">
        <v>4</v>
      </c>
      <c r="C13" s="768"/>
      <c r="D13" s="241">
        <v>1</v>
      </c>
      <c r="E13" s="455" t="str">
        <f>IF(ISBLANK('シート2-⑱'!E13),"",'シート2-⑱'!E13)</f>
        <v>滋賀県立長寿社会福祉センター</v>
      </c>
      <c r="F13" s="456"/>
      <c r="G13" s="456"/>
      <c r="H13" s="456"/>
      <c r="I13" s="456"/>
      <c r="J13" s="456"/>
      <c r="K13" s="456"/>
      <c r="L13" s="456"/>
      <c r="M13" s="456"/>
      <c r="N13" s="456"/>
      <c r="O13" s="456"/>
      <c r="P13" s="456"/>
      <c r="Q13" s="456"/>
      <c r="R13" s="456"/>
      <c r="S13" s="456"/>
      <c r="T13" s="456"/>
      <c r="U13" s="457"/>
      <c r="V13" s="767" t="s">
        <v>3</v>
      </c>
      <c r="W13" s="768"/>
      <c r="X13" s="769"/>
      <c r="Y13" s="463" t="str">
        <f>IF(ISBLANK(シート1!N9),"",シート1!N9)</f>
        <v/>
      </c>
      <c r="Z13" s="464"/>
      <c r="AA13" s="464"/>
      <c r="AB13" s="464"/>
      <c r="AC13" s="465"/>
    </row>
    <row r="14" spans="1:32" s="31" customFormat="1" ht="18.75" customHeight="1" thickBot="1">
      <c r="B14" s="768"/>
      <c r="C14" s="768"/>
      <c r="D14" s="241">
        <v>2</v>
      </c>
      <c r="E14" s="458" t="str">
        <f>IF(ISBLANK('シート2-⑱'!E14),"",'シート2-⑱'!E14)</f>
        <v/>
      </c>
      <c r="F14" s="459"/>
      <c r="G14" s="459"/>
      <c r="H14" s="459"/>
      <c r="I14" s="459"/>
      <c r="J14" s="459"/>
      <c r="K14" s="459"/>
      <c r="L14" s="459"/>
      <c r="M14" s="459"/>
      <c r="N14" s="459"/>
      <c r="O14" s="459"/>
      <c r="P14" s="459"/>
      <c r="Q14" s="459"/>
      <c r="R14" s="459"/>
      <c r="S14" s="459"/>
      <c r="T14" s="459"/>
      <c r="U14" s="460"/>
      <c r="V14" s="767"/>
      <c r="W14" s="768"/>
      <c r="X14" s="769"/>
      <c r="Y14" s="466"/>
      <c r="Z14" s="467"/>
      <c r="AA14" s="467"/>
      <c r="AB14" s="467"/>
      <c r="AC14" s="468"/>
    </row>
    <row r="15" spans="1:32" s="31" customFormat="1">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32" s="31" customFormat="1" ht="13.5" customHeight="1">
      <c r="B16" s="761" t="s">
        <v>30</v>
      </c>
      <c r="C16" s="762"/>
      <c r="D16" s="762"/>
      <c r="E16" s="762"/>
      <c r="F16" s="762"/>
      <c r="G16" s="762"/>
      <c r="H16" s="762"/>
      <c r="I16" s="762"/>
      <c r="J16" s="762" t="s">
        <v>115</v>
      </c>
      <c r="K16" s="762"/>
      <c r="L16" s="762"/>
      <c r="M16" s="762"/>
      <c r="N16" s="762"/>
      <c r="O16" s="762"/>
      <c r="P16" s="762"/>
      <c r="Q16" s="762"/>
      <c r="R16" s="762"/>
      <c r="S16" s="762"/>
      <c r="T16" s="762"/>
      <c r="U16" s="762"/>
      <c r="V16" s="762"/>
      <c r="W16" s="762"/>
      <c r="X16" s="762"/>
      <c r="Y16" s="762"/>
      <c r="Z16" s="762"/>
      <c r="AA16" s="762"/>
      <c r="AB16" s="762"/>
      <c r="AC16" s="763"/>
    </row>
    <row r="17" spans="2:29" s="31" customFormat="1" ht="14.25" thickBot="1">
      <c r="B17" s="811"/>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813"/>
    </row>
    <row r="18" spans="2:29" s="31" customFormat="1" ht="129.75" customHeight="1">
      <c r="B18" s="283" t="s">
        <v>546</v>
      </c>
      <c r="C18" s="814" t="s">
        <v>117</v>
      </c>
      <c r="D18" s="814"/>
      <c r="E18" s="814"/>
      <c r="F18" s="814"/>
      <c r="G18" s="814"/>
      <c r="H18" s="814"/>
      <c r="I18" s="815"/>
      <c r="J18" s="816"/>
      <c r="K18" s="817"/>
      <c r="L18" s="817"/>
      <c r="M18" s="817"/>
      <c r="N18" s="817"/>
      <c r="O18" s="817"/>
      <c r="P18" s="817"/>
      <c r="Q18" s="817"/>
      <c r="R18" s="817"/>
      <c r="S18" s="817"/>
      <c r="T18" s="817"/>
      <c r="U18" s="817"/>
      <c r="V18" s="817"/>
      <c r="W18" s="817"/>
      <c r="X18" s="817"/>
      <c r="Y18" s="817"/>
      <c r="Z18" s="817"/>
      <c r="AA18" s="817"/>
      <c r="AB18" s="817"/>
      <c r="AC18" s="818"/>
    </row>
    <row r="19" spans="2:29" s="31" customFormat="1" ht="129.75" customHeight="1">
      <c r="B19" s="284" t="s">
        <v>105</v>
      </c>
      <c r="C19" s="801" t="s">
        <v>116</v>
      </c>
      <c r="D19" s="801"/>
      <c r="E19" s="801"/>
      <c r="F19" s="801"/>
      <c r="G19" s="801"/>
      <c r="H19" s="801"/>
      <c r="I19" s="802"/>
      <c r="J19" s="803"/>
      <c r="K19" s="804"/>
      <c r="L19" s="804"/>
      <c r="M19" s="804"/>
      <c r="N19" s="804"/>
      <c r="O19" s="804"/>
      <c r="P19" s="804"/>
      <c r="Q19" s="804"/>
      <c r="R19" s="804"/>
      <c r="S19" s="804"/>
      <c r="T19" s="804"/>
      <c r="U19" s="804"/>
      <c r="V19" s="804"/>
      <c r="W19" s="804"/>
      <c r="X19" s="804"/>
      <c r="Y19" s="804"/>
      <c r="Z19" s="804"/>
      <c r="AA19" s="804"/>
      <c r="AB19" s="804"/>
      <c r="AC19" s="805"/>
    </row>
    <row r="20" spans="2:29" s="31" customFormat="1" ht="129.75" customHeight="1">
      <c r="B20" s="284" t="s">
        <v>106</v>
      </c>
      <c r="C20" s="801" t="s">
        <v>547</v>
      </c>
      <c r="D20" s="801"/>
      <c r="E20" s="801"/>
      <c r="F20" s="801"/>
      <c r="G20" s="801"/>
      <c r="H20" s="801"/>
      <c r="I20" s="802"/>
      <c r="J20" s="803"/>
      <c r="K20" s="804"/>
      <c r="L20" s="804"/>
      <c r="M20" s="804"/>
      <c r="N20" s="804"/>
      <c r="O20" s="804"/>
      <c r="P20" s="804"/>
      <c r="Q20" s="804"/>
      <c r="R20" s="804"/>
      <c r="S20" s="804"/>
      <c r="T20" s="804"/>
      <c r="U20" s="804"/>
      <c r="V20" s="804"/>
      <c r="W20" s="804"/>
      <c r="X20" s="804"/>
      <c r="Y20" s="804"/>
      <c r="Z20" s="804"/>
      <c r="AA20" s="804"/>
      <c r="AB20" s="804"/>
      <c r="AC20" s="805"/>
    </row>
    <row r="21" spans="2:29" s="31" customFormat="1" ht="129.75" customHeight="1" thickBot="1">
      <c r="B21" s="285" t="s">
        <v>110</v>
      </c>
      <c r="C21" s="806" t="s">
        <v>548</v>
      </c>
      <c r="D21" s="806"/>
      <c r="E21" s="806"/>
      <c r="F21" s="806"/>
      <c r="G21" s="806"/>
      <c r="H21" s="806"/>
      <c r="I21" s="807"/>
      <c r="J21" s="808"/>
      <c r="K21" s="809"/>
      <c r="L21" s="809"/>
      <c r="M21" s="809"/>
      <c r="N21" s="809"/>
      <c r="O21" s="809"/>
      <c r="P21" s="809"/>
      <c r="Q21" s="809"/>
      <c r="R21" s="809"/>
      <c r="S21" s="809"/>
      <c r="T21" s="809"/>
      <c r="U21" s="809"/>
      <c r="V21" s="809"/>
      <c r="W21" s="809"/>
      <c r="X21" s="809"/>
      <c r="Y21" s="809"/>
      <c r="Z21" s="809"/>
      <c r="AA21" s="809"/>
      <c r="AB21" s="809"/>
      <c r="AC21" s="810"/>
    </row>
    <row r="22" spans="2:29" s="31" customFormat="1"/>
    <row r="27" spans="2:29" ht="17.25">
      <c r="B27" s="281"/>
    </row>
    <row r="28" spans="2:29" ht="17.25">
      <c r="B28" s="281"/>
    </row>
    <row r="29" spans="2:29" ht="17.25">
      <c r="B29" s="281"/>
    </row>
    <row r="30" spans="2:29" ht="17.25">
      <c r="B30" s="281"/>
    </row>
    <row r="31" spans="2:29" ht="17.25">
      <c r="B31" s="281"/>
    </row>
    <row r="32" spans="2:29" ht="17.25">
      <c r="B32" s="281"/>
    </row>
    <row r="33" spans="2:2" ht="17.25">
      <c r="B33" s="281"/>
    </row>
    <row r="34" spans="2:2" ht="17.25">
      <c r="B34" s="281"/>
    </row>
    <row r="35" spans="2:2" ht="17.25">
      <c r="B35" s="281"/>
    </row>
    <row r="36" spans="2:2" ht="17.25">
      <c r="B36" s="281"/>
    </row>
    <row r="37" spans="2:2" ht="17.25">
      <c r="B37" s="281"/>
    </row>
    <row r="38" spans="2:2" ht="17.25">
      <c r="B38" s="281"/>
    </row>
    <row r="39" spans="2:2" ht="17.25">
      <c r="B39" s="281"/>
    </row>
    <row r="40" spans="2:2" ht="17.25">
      <c r="B40" s="281"/>
    </row>
    <row r="41" spans="2:2" ht="17.25">
      <c r="B41" s="281"/>
    </row>
    <row r="42" spans="2:2" ht="17.25">
      <c r="B42" s="281"/>
    </row>
    <row r="43" spans="2:2" ht="17.25">
      <c r="B43" s="281"/>
    </row>
    <row r="44" spans="2:2" ht="17.25">
      <c r="B44" s="281"/>
    </row>
    <row r="45" spans="2:2" ht="17.25">
      <c r="B45" s="281"/>
    </row>
    <row r="46" spans="2:2" ht="17.25">
      <c r="B46" s="281"/>
    </row>
    <row r="47" spans="2:2" ht="17.25">
      <c r="B47" s="281"/>
    </row>
    <row r="48" spans="2:2" ht="17.25">
      <c r="B48" s="281"/>
    </row>
    <row r="49" spans="2:2" ht="17.25">
      <c r="B49" s="281"/>
    </row>
    <row r="50" spans="2:2" ht="17.25">
      <c r="B50" s="281"/>
    </row>
    <row r="51" spans="2:2" ht="17.25">
      <c r="B51" s="281"/>
    </row>
    <row r="52" spans="2:2" ht="17.25">
      <c r="B52" s="281"/>
    </row>
    <row r="53" spans="2:2" ht="17.25">
      <c r="B53" s="281"/>
    </row>
    <row r="54" spans="2:2" ht="17.25">
      <c r="B54" s="281"/>
    </row>
    <row r="55" spans="2:2" ht="17.25">
      <c r="B55" s="281"/>
    </row>
    <row r="56" spans="2:2" ht="17.25">
      <c r="B56" s="281"/>
    </row>
    <row r="57" spans="2:2" ht="17.25">
      <c r="B57" s="281"/>
    </row>
    <row r="58" spans="2:2" ht="17.25">
      <c r="B58" s="281"/>
    </row>
    <row r="59" spans="2:2" ht="17.25">
      <c r="B59" s="281"/>
    </row>
    <row r="60" spans="2:2" ht="17.25">
      <c r="B60" s="281"/>
    </row>
    <row r="61" spans="2:2" ht="17.25">
      <c r="B61" s="281"/>
    </row>
    <row r="62" spans="2:2" ht="17.25">
      <c r="B62" s="281"/>
    </row>
    <row r="63" spans="2:2" ht="17.25">
      <c r="B63" s="281"/>
    </row>
    <row r="64" spans="2:2" ht="17.25">
      <c r="B64" s="281"/>
    </row>
    <row r="65" spans="2:2" ht="17.25">
      <c r="B65" s="281"/>
    </row>
    <row r="66" spans="2:2" ht="17.25">
      <c r="B66" s="281"/>
    </row>
    <row r="67" spans="2:2" ht="17.25">
      <c r="B67" s="281"/>
    </row>
    <row r="68" spans="2:2" ht="17.25">
      <c r="B68" s="281"/>
    </row>
    <row r="69" spans="2:2" ht="17.25">
      <c r="B69" s="281"/>
    </row>
    <row r="70" spans="2:2" ht="17.25">
      <c r="B70" s="281"/>
    </row>
    <row r="71" spans="2:2" ht="17.25">
      <c r="B71" s="281"/>
    </row>
    <row r="72" spans="2:2" ht="17.25">
      <c r="B72" s="281"/>
    </row>
    <row r="73" spans="2:2" ht="17.25">
      <c r="B73" s="281"/>
    </row>
    <row r="74" spans="2:2" ht="17.25">
      <c r="B74" s="281"/>
    </row>
    <row r="75" spans="2:2" ht="17.25">
      <c r="B75" s="281"/>
    </row>
    <row r="76" spans="2:2" ht="17.25">
      <c r="B76" s="281"/>
    </row>
    <row r="77" spans="2:2" ht="17.25">
      <c r="B77" s="281"/>
    </row>
    <row r="78" spans="2:2" ht="17.25">
      <c r="B78" s="281"/>
    </row>
    <row r="79" spans="2:2" ht="17.25">
      <c r="B79" s="281"/>
    </row>
    <row r="80" spans="2:2" ht="17.25">
      <c r="B80" s="281"/>
    </row>
    <row r="81" spans="2:2" ht="17.25">
      <c r="B81" s="281"/>
    </row>
    <row r="82" spans="2:2" ht="17.25">
      <c r="B82" s="281"/>
    </row>
    <row r="83" spans="2:2" ht="17.25">
      <c r="B83" s="281"/>
    </row>
    <row r="84" spans="2:2" ht="17.25">
      <c r="B84" s="281"/>
    </row>
    <row r="85" spans="2:2" ht="17.25">
      <c r="B85" s="281"/>
    </row>
    <row r="86" spans="2:2" ht="17.25">
      <c r="B86" s="281"/>
    </row>
    <row r="87" spans="2:2" ht="17.25">
      <c r="B87" s="281"/>
    </row>
    <row r="88" spans="2:2" ht="17.25">
      <c r="B88" s="281"/>
    </row>
    <row r="89" spans="2:2" ht="17.25">
      <c r="B89" s="281"/>
    </row>
    <row r="90" spans="2:2" ht="17.25">
      <c r="B90" s="281"/>
    </row>
    <row r="91" spans="2:2" ht="17.25">
      <c r="B91" s="281"/>
    </row>
    <row r="92" spans="2:2" ht="17.25">
      <c r="B92" s="281"/>
    </row>
    <row r="110" spans="25:25" ht="17.25">
      <c r="Y110" s="281"/>
    </row>
  </sheetData>
  <sheetProtection sheet="1" objects="1" scenarios="1" formatCells="0"/>
  <mergeCells count="31">
    <mergeCell ref="AB1:AC1"/>
    <mergeCell ref="B3:AC3"/>
    <mergeCell ref="B6:C6"/>
    <mergeCell ref="D6:AC6"/>
    <mergeCell ref="B7:C7"/>
    <mergeCell ref="B10:C11"/>
    <mergeCell ref="D7:AC7"/>
    <mergeCell ref="E10:I10"/>
    <mergeCell ref="R11:U11"/>
    <mergeCell ref="M10:P10"/>
    <mergeCell ref="E11:I11"/>
    <mergeCell ref="V10:X11"/>
    <mergeCell ref="R10:U10"/>
    <mergeCell ref="Y10:AC11"/>
    <mergeCell ref="J10:K11"/>
    <mergeCell ref="M11:P11"/>
    <mergeCell ref="C21:I21"/>
    <mergeCell ref="J21:AC21"/>
    <mergeCell ref="B16:I17"/>
    <mergeCell ref="J16:AC17"/>
    <mergeCell ref="C18:I18"/>
    <mergeCell ref="C19:I19"/>
    <mergeCell ref="J19:AC19"/>
    <mergeCell ref="J18:AC18"/>
    <mergeCell ref="E14:U14"/>
    <mergeCell ref="C20:I20"/>
    <mergeCell ref="J20:AC20"/>
    <mergeCell ref="B13:C14"/>
    <mergeCell ref="E13:U13"/>
    <mergeCell ref="V13:X14"/>
    <mergeCell ref="Y13:AC14"/>
  </mergeCells>
  <phoneticPr fontId="11"/>
  <pageMargins left="0.7" right="0.7" top="0.75" bottom="0.75" header="0.3" footer="0.3"/>
  <pageSetup paperSize="9" orientation="portrait" horizontalDpi="300" verticalDpi="300" r:id="rId1"/>
  <ignoredErrors>
    <ignoredError sqref="E10:E11 M10:M11 R10:R11 E13:E14" unlockedFormula="1"/>
  </ignoredErrors>
  <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17"/>
  <dimension ref="A1:BB152"/>
  <sheetViews>
    <sheetView showGridLines="0" topLeftCell="A6" zoomScaleNormal="100" workbookViewId="0">
      <selection activeCell="B18" sqref="B18:O18"/>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3" max="43"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374</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c r="F10" s="425"/>
      <c r="G10" s="425"/>
      <c r="H10" s="425"/>
      <c r="I10" s="426"/>
      <c r="J10" s="427" t="s">
        <v>27</v>
      </c>
      <c r="K10" s="376"/>
      <c r="L10" s="61">
        <v>1</v>
      </c>
      <c r="M10" s="446"/>
      <c r="N10" s="447"/>
      <c r="O10" s="447"/>
      <c r="P10" s="448"/>
      <c r="Q10" s="62" t="s">
        <v>1</v>
      </c>
      <c r="R10" s="446"/>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517</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54" s="30" customFormat="1" ht="41.25" customHeight="1">
      <c r="B19" s="72" t="s">
        <v>33</v>
      </c>
      <c r="C19" s="400" t="s">
        <v>375</v>
      </c>
      <c r="D19" s="401"/>
      <c r="E19" s="401"/>
      <c r="F19" s="401"/>
      <c r="G19" s="401"/>
      <c r="H19" s="401"/>
      <c r="I19" s="401"/>
      <c r="J19" s="401"/>
      <c r="K19" s="401"/>
      <c r="L19" s="401"/>
      <c r="M19" s="401"/>
      <c r="N19" s="401"/>
      <c r="O19" s="401"/>
      <c r="P19" s="612"/>
      <c r="Q19" s="613"/>
      <c r="R19" s="614"/>
      <c r="S19" s="664"/>
      <c r="T19" s="613"/>
      <c r="U19" s="665"/>
      <c r="V19" s="668"/>
      <c r="W19" s="668"/>
      <c r="X19" s="668"/>
      <c r="Y19" s="666"/>
      <c r="Z19" s="666"/>
      <c r="AA19" s="666"/>
      <c r="AB19" s="666"/>
      <c r="AC19" s="667"/>
      <c r="AF19" s="73" t="s">
        <v>504</v>
      </c>
      <c r="AG19" s="74">
        <v>0.33333333333333331</v>
      </c>
      <c r="AH19" s="75"/>
      <c r="AI19" s="76"/>
      <c r="AJ19" s="77"/>
      <c r="AK19" s="78"/>
      <c r="AL19" s="79"/>
      <c r="AM19" s="78"/>
      <c r="AN19" s="187"/>
      <c r="AP19" s="193"/>
      <c r="AQ19" s="193"/>
      <c r="AR19" s="193"/>
      <c r="AS19" s="193"/>
      <c r="AT19" s="193"/>
      <c r="AU19" s="193"/>
      <c r="AV19" s="193"/>
      <c r="AW19" s="193"/>
      <c r="AX19" s="193"/>
      <c r="AY19" s="193"/>
      <c r="AZ19" s="193"/>
      <c r="BA19" s="193"/>
      <c r="BB19" s="193"/>
    </row>
    <row r="20" spans="1:54" s="30" customFormat="1" ht="41.25" customHeight="1">
      <c r="B20" s="72" t="s">
        <v>160</v>
      </c>
      <c r="C20" s="400" t="s">
        <v>376</v>
      </c>
      <c r="D20" s="401"/>
      <c r="E20" s="401"/>
      <c r="F20" s="401"/>
      <c r="G20" s="401"/>
      <c r="H20" s="401"/>
      <c r="I20" s="401"/>
      <c r="J20" s="401"/>
      <c r="K20" s="401"/>
      <c r="L20" s="401"/>
      <c r="M20" s="401"/>
      <c r="N20" s="401"/>
      <c r="O20" s="401"/>
      <c r="P20" s="609"/>
      <c r="Q20" s="610"/>
      <c r="R20" s="611"/>
      <c r="S20" s="656"/>
      <c r="T20" s="657"/>
      <c r="U20" s="658"/>
      <c r="V20" s="659"/>
      <c r="W20" s="659"/>
      <c r="X20" s="659"/>
      <c r="Y20" s="660"/>
      <c r="Z20" s="660"/>
      <c r="AA20" s="660"/>
      <c r="AB20" s="660"/>
      <c r="AC20" s="661"/>
      <c r="AF20" s="210" t="s">
        <v>505</v>
      </c>
      <c r="AG20" s="74">
        <v>0.33680555555555558</v>
      </c>
      <c r="AH20" s="75">
        <v>4</v>
      </c>
      <c r="AI20" s="76" t="s">
        <v>506</v>
      </c>
      <c r="AJ20" s="77" t="s">
        <v>45</v>
      </c>
      <c r="AK20" s="76" t="s">
        <v>52</v>
      </c>
      <c r="AL20" s="80" t="s">
        <v>53</v>
      </c>
      <c r="AM20" s="76" t="s">
        <v>54</v>
      </c>
      <c r="AN20" s="188" t="s">
        <v>55</v>
      </c>
      <c r="AP20" s="193"/>
      <c r="AQ20" s="193"/>
      <c r="AR20" s="193"/>
      <c r="AS20" s="193"/>
      <c r="AT20" s="193"/>
      <c r="AU20" s="193"/>
      <c r="AV20" s="193"/>
      <c r="AW20" s="193"/>
      <c r="AX20" s="193"/>
      <c r="AY20" s="193"/>
      <c r="AZ20" s="193"/>
      <c r="BA20" s="193"/>
      <c r="BB20" s="193"/>
    </row>
    <row r="21" spans="1:54" s="30" customFormat="1" ht="41.25" customHeight="1">
      <c r="B21" s="72" t="s">
        <v>161</v>
      </c>
      <c r="C21" s="491" t="s">
        <v>377</v>
      </c>
      <c r="D21" s="492"/>
      <c r="E21" s="492"/>
      <c r="F21" s="492"/>
      <c r="G21" s="492"/>
      <c r="H21" s="492"/>
      <c r="I21" s="492"/>
      <c r="J21" s="492"/>
      <c r="K21" s="492"/>
      <c r="L21" s="492"/>
      <c r="M21" s="492"/>
      <c r="N21" s="492"/>
      <c r="O21" s="492"/>
      <c r="P21" s="609"/>
      <c r="Q21" s="610"/>
      <c r="R21" s="611"/>
      <c r="S21" s="418"/>
      <c r="T21" s="419"/>
      <c r="U21" s="421"/>
      <c r="V21" s="445"/>
      <c r="W21" s="445"/>
      <c r="X21" s="445"/>
      <c r="Y21" s="416"/>
      <c r="Z21" s="416"/>
      <c r="AA21" s="416"/>
      <c r="AB21" s="416"/>
      <c r="AC21" s="417"/>
      <c r="AF21" s="56"/>
      <c r="AG21" s="74">
        <v>0.34027777777777801</v>
      </c>
      <c r="AH21" s="81">
        <v>3</v>
      </c>
      <c r="AI21" s="82" t="s">
        <v>511</v>
      </c>
      <c r="AJ21" s="83" t="s">
        <v>512</v>
      </c>
      <c r="AK21" s="82" t="s">
        <v>56</v>
      </c>
      <c r="AL21" s="84" t="s">
        <v>57</v>
      </c>
      <c r="AM21" s="82" t="s">
        <v>58</v>
      </c>
      <c r="AN21" s="189" t="s">
        <v>59</v>
      </c>
      <c r="AP21" s="193"/>
      <c r="AQ21" s="193"/>
      <c r="AR21" s="193"/>
      <c r="AS21" s="193"/>
      <c r="AT21" s="193"/>
      <c r="AU21" s="193"/>
      <c r="AV21" s="193"/>
      <c r="AW21" s="193"/>
      <c r="AX21" s="193"/>
      <c r="AY21" s="193"/>
      <c r="AZ21" s="193"/>
      <c r="BA21" s="193"/>
      <c r="BB21" s="193"/>
    </row>
    <row r="22" spans="1:54" s="30" customFormat="1" ht="41.25" customHeight="1">
      <c r="B22" s="72" t="s">
        <v>162</v>
      </c>
      <c r="C22" s="491" t="s">
        <v>378</v>
      </c>
      <c r="D22" s="492"/>
      <c r="E22" s="492"/>
      <c r="F22" s="492"/>
      <c r="G22" s="492"/>
      <c r="H22" s="492"/>
      <c r="I22" s="492"/>
      <c r="J22" s="492"/>
      <c r="K22" s="492"/>
      <c r="L22" s="492"/>
      <c r="M22" s="492"/>
      <c r="N22" s="492"/>
      <c r="O22" s="492"/>
      <c r="P22" s="609"/>
      <c r="Q22" s="610"/>
      <c r="R22" s="611"/>
      <c r="S22" s="824"/>
      <c r="T22" s="825"/>
      <c r="U22" s="825"/>
      <c r="V22" s="826"/>
      <c r="W22" s="826"/>
      <c r="X22" s="826"/>
      <c r="Y22" s="654"/>
      <c r="Z22" s="654"/>
      <c r="AA22" s="654"/>
      <c r="AB22" s="654"/>
      <c r="AC22" s="655"/>
      <c r="AF22" s="56"/>
      <c r="AG22" s="74">
        <v>0.34375</v>
      </c>
      <c r="AH22" s="81">
        <v>2</v>
      </c>
      <c r="AI22" s="82" t="s">
        <v>513</v>
      </c>
      <c r="AJ22" s="83" t="s">
        <v>512</v>
      </c>
      <c r="AK22" s="82" t="s">
        <v>60</v>
      </c>
      <c r="AL22" s="84" t="s">
        <v>61</v>
      </c>
      <c r="AM22" s="82" t="s">
        <v>62</v>
      </c>
      <c r="AN22" s="189" t="s">
        <v>63</v>
      </c>
      <c r="AP22" s="193"/>
      <c r="AQ22" s="193"/>
      <c r="AR22" s="193"/>
      <c r="AS22" s="193"/>
      <c r="AT22" s="193"/>
      <c r="AU22" s="193"/>
      <c r="AV22" s="193"/>
      <c r="AW22" s="193"/>
      <c r="AX22" s="193"/>
      <c r="AY22" s="193"/>
      <c r="AZ22" s="193"/>
      <c r="BA22" s="193"/>
      <c r="BB22" s="193"/>
    </row>
    <row r="23" spans="1:54" s="30" customFormat="1" ht="41.25" customHeight="1" thickBot="1">
      <c r="B23" s="72" t="s">
        <v>163</v>
      </c>
      <c r="C23" s="491" t="s">
        <v>379</v>
      </c>
      <c r="D23" s="492"/>
      <c r="E23" s="492"/>
      <c r="F23" s="492"/>
      <c r="G23" s="492"/>
      <c r="H23" s="492"/>
      <c r="I23" s="492"/>
      <c r="J23" s="492"/>
      <c r="K23" s="492"/>
      <c r="L23" s="492"/>
      <c r="M23" s="492"/>
      <c r="N23" s="492"/>
      <c r="O23" s="492"/>
      <c r="P23" s="615"/>
      <c r="Q23" s="559"/>
      <c r="R23" s="560"/>
      <c r="S23" s="487"/>
      <c r="T23" s="645"/>
      <c r="U23" s="645"/>
      <c r="V23" s="486"/>
      <c r="W23" s="486"/>
      <c r="X23" s="486"/>
      <c r="Y23" s="500"/>
      <c r="Z23" s="500"/>
      <c r="AA23" s="500"/>
      <c r="AB23" s="500"/>
      <c r="AC23" s="501"/>
      <c r="AF23" s="56"/>
      <c r="AG23" s="74">
        <v>0.34722222222222199</v>
      </c>
      <c r="AH23" s="85">
        <v>1</v>
      </c>
      <c r="AI23" s="86" t="s">
        <v>510</v>
      </c>
      <c r="AJ23" s="71" t="s">
        <v>512</v>
      </c>
      <c r="AK23" s="86" t="s">
        <v>64</v>
      </c>
      <c r="AL23" s="87" t="s">
        <v>65</v>
      </c>
      <c r="AM23" s="86" t="s">
        <v>66</v>
      </c>
      <c r="AN23" s="190" t="s">
        <v>67</v>
      </c>
      <c r="AP23" s="193"/>
      <c r="AQ23" s="193"/>
      <c r="AR23" s="193"/>
      <c r="AS23" s="193"/>
      <c r="AT23" s="193"/>
      <c r="AU23" s="193"/>
      <c r="AV23" s="193"/>
      <c r="AW23" s="193"/>
      <c r="AX23" s="193"/>
      <c r="AY23" s="193"/>
      <c r="AZ23" s="193"/>
      <c r="BA23" s="193"/>
      <c r="BB23" s="193"/>
    </row>
    <row r="24" spans="1:54" s="30" customFormat="1" ht="41.25" customHeight="1">
      <c r="B24" s="72"/>
      <c r="C24" s="635"/>
      <c r="D24" s="636"/>
      <c r="E24" s="636"/>
      <c r="F24" s="636"/>
      <c r="G24" s="636"/>
      <c r="H24" s="636"/>
      <c r="I24" s="636"/>
      <c r="J24" s="636"/>
      <c r="K24" s="636"/>
      <c r="L24" s="636"/>
      <c r="M24" s="636"/>
      <c r="N24" s="636"/>
      <c r="O24" s="636"/>
      <c r="P24" s="676"/>
      <c r="Q24" s="676"/>
      <c r="R24" s="676"/>
      <c r="S24" s="821"/>
      <c r="T24" s="822"/>
      <c r="U24" s="822"/>
      <c r="V24" s="823"/>
      <c r="W24" s="644"/>
      <c r="X24" s="644"/>
      <c r="Y24" s="646"/>
      <c r="Z24" s="646"/>
      <c r="AA24" s="646"/>
      <c r="AB24" s="646"/>
      <c r="AC24" s="646"/>
      <c r="AF24" s="56"/>
      <c r="AG24" s="74">
        <v>0.35069444444444497</v>
      </c>
      <c r="AH24" s="56"/>
      <c r="AI24" s="56"/>
      <c r="AJ24" s="56"/>
      <c r="AK24" s="56"/>
      <c r="AL24" s="56"/>
      <c r="AM24" s="56"/>
      <c r="AN24" s="56"/>
    </row>
    <row r="25" spans="1:54" s="30" customFormat="1" ht="41.25" customHeight="1">
      <c r="B25" s="72"/>
      <c r="C25" s="635"/>
      <c r="D25" s="636"/>
      <c r="E25" s="636"/>
      <c r="F25" s="636"/>
      <c r="G25" s="636"/>
      <c r="H25" s="636"/>
      <c r="I25" s="636"/>
      <c r="J25" s="636"/>
      <c r="K25" s="636"/>
      <c r="L25" s="636"/>
      <c r="M25" s="636"/>
      <c r="N25" s="636"/>
      <c r="O25" s="636"/>
      <c r="P25" s="669"/>
      <c r="Q25" s="669"/>
      <c r="R25" s="669"/>
      <c r="S25" s="819"/>
      <c r="T25" s="820"/>
      <c r="U25" s="820"/>
      <c r="V25" s="540"/>
      <c r="W25" s="495"/>
      <c r="X25" s="495"/>
      <c r="Y25" s="488"/>
      <c r="Z25" s="488"/>
      <c r="AA25" s="488"/>
      <c r="AB25" s="488"/>
      <c r="AC25" s="488"/>
      <c r="AF25" s="56"/>
      <c r="AG25" s="74">
        <v>0.35416666666666669</v>
      </c>
      <c r="AH25" s="56"/>
      <c r="AI25" s="56"/>
      <c r="AJ25" s="56"/>
      <c r="AK25" s="56"/>
      <c r="AL25" s="56"/>
      <c r="AM25" s="56"/>
      <c r="AN25" s="56"/>
    </row>
    <row r="26" spans="1:54" s="30" customFormat="1" ht="41.25" customHeight="1">
      <c r="B26" s="88"/>
      <c r="C26" s="635"/>
      <c r="D26" s="636"/>
      <c r="E26" s="636"/>
      <c r="F26" s="636"/>
      <c r="G26" s="636"/>
      <c r="H26" s="636"/>
      <c r="I26" s="636"/>
      <c r="J26" s="636"/>
      <c r="K26" s="636"/>
      <c r="L26" s="636"/>
      <c r="M26" s="636"/>
      <c r="N26" s="636"/>
      <c r="O26" s="636"/>
      <c r="P26" s="669"/>
      <c r="Q26" s="669"/>
      <c r="R26" s="669"/>
      <c r="S26" s="819"/>
      <c r="T26" s="820"/>
      <c r="U26" s="820"/>
      <c r="V26" s="540"/>
      <c r="W26" s="495"/>
      <c r="X26" s="495"/>
      <c r="Y26" s="488"/>
      <c r="Z26" s="488"/>
      <c r="AA26" s="488"/>
      <c r="AB26" s="488"/>
      <c r="AC26" s="488"/>
      <c r="AF26" s="56"/>
      <c r="AG26" s="74">
        <v>0.35763888888888901</v>
      </c>
      <c r="AH26" s="56"/>
      <c r="AI26" s="56"/>
      <c r="AJ26" s="56"/>
      <c r="AK26" s="56"/>
      <c r="AL26" s="56"/>
      <c r="AM26" s="56"/>
      <c r="AN26" s="56"/>
    </row>
    <row r="27" spans="1:54" s="30" customFormat="1" ht="41.25" customHeight="1">
      <c r="B27" s="72"/>
      <c r="C27" s="635"/>
      <c r="D27" s="636"/>
      <c r="E27" s="636"/>
      <c r="F27" s="636"/>
      <c r="G27" s="636"/>
      <c r="H27" s="636"/>
      <c r="I27" s="636"/>
      <c r="J27" s="636"/>
      <c r="K27" s="636"/>
      <c r="L27" s="636"/>
      <c r="M27" s="636"/>
      <c r="N27" s="636"/>
      <c r="O27" s="636"/>
      <c r="P27" s="669"/>
      <c r="Q27" s="669"/>
      <c r="R27" s="669"/>
      <c r="S27" s="819"/>
      <c r="T27" s="820"/>
      <c r="U27" s="820"/>
      <c r="V27" s="540"/>
      <c r="W27" s="495"/>
      <c r="X27" s="495"/>
      <c r="Y27" s="488"/>
      <c r="Z27" s="488"/>
      <c r="AA27" s="488"/>
      <c r="AB27" s="488"/>
      <c r="AC27" s="488"/>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56" customFormat="1" ht="15.75" customHeight="1">
      <c r="A32" s="30"/>
      <c r="B32" s="89"/>
      <c r="C32" s="30"/>
      <c r="D32" s="30"/>
      <c r="E32" s="30"/>
      <c r="F32" s="30"/>
      <c r="G32" s="30"/>
      <c r="H32" s="30"/>
      <c r="I32" s="30"/>
      <c r="J32" s="30"/>
      <c r="K32" s="30"/>
      <c r="L32" s="30"/>
      <c r="P32" s="30"/>
      <c r="Q32" s="30"/>
      <c r="R32" s="30"/>
      <c r="S32" s="30"/>
      <c r="T32" s="30"/>
      <c r="U32" s="30"/>
      <c r="V32" s="30"/>
      <c r="W32" s="30"/>
      <c r="X32" s="30"/>
      <c r="Y32" s="30"/>
      <c r="Z32" s="30"/>
      <c r="AA32" s="30"/>
      <c r="AB32" s="30"/>
      <c r="AC32" s="30"/>
      <c r="AD32" s="30"/>
      <c r="AE32" s="30"/>
      <c r="AG32" s="74">
        <v>0.37847222222222299</v>
      </c>
      <c r="AO32" s="30"/>
      <c r="AP32" s="30"/>
      <c r="AQ32" s="30"/>
      <c r="AR32" s="30"/>
      <c r="AS32" s="30"/>
      <c r="AT32" s="30"/>
      <c r="AU32" s="30"/>
    </row>
    <row r="33" spans="1:47"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c r="AS33" s="30"/>
      <c r="AT33" s="30"/>
      <c r="AU33" s="30"/>
    </row>
    <row r="34" spans="1:47" s="56" customFormat="1" ht="15.75" customHeight="1">
      <c r="A34" s="30"/>
      <c r="B34" s="89"/>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74">
        <v>0.38541666666666702</v>
      </c>
      <c r="AO34" s="30"/>
      <c r="AP34" s="30"/>
      <c r="AQ34" s="30"/>
      <c r="AR34" s="30"/>
      <c r="AS34" s="30"/>
      <c r="AT34" s="30"/>
      <c r="AU34" s="30"/>
    </row>
    <row r="35" spans="1:47" s="56" customFormat="1" ht="15.75" customHeight="1">
      <c r="A35"/>
      <c r="B35" s="89"/>
      <c r="C35" s="30"/>
      <c r="D35" s="30"/>
      <c r="E35" s="30"/>
      <c r="F35" s="30"/>
      <c r="G35" s="30"/>
      <c r="H35" s="30"/>
      <c r="I35" s="30"/>
      <c r="J35" s="30"/>
      <c r="K35" s="30"/>
      <c r="L35" s="30"/>
      <c r="P35" s="30"/>
      <c r="Q35" s="30"/>
      <c r="R35"/>
      <c r="S35"/>
      <c r="T35"/>
      <c r="U35"/>
      <c r="V35"/>
      <c r="W35"/>
      <c r="X35"/>
      <c r="Y35"/>
      <c r="Z35"/>
      <c r="AA35"/>
      <c r="AB35"/>
      <c r="AC35"/>
      <c r="AD35"/>
      <c r="AE35" s="30"/>
      <c r="AF35" s="22"/>
      <c r="AG35" s="74">
        <v>0.38888888888889001</v>
      </c>
      <c r="AH35" s="22"/>
      <c r="AI35" s="22"/>
      <c r="AJ35" s="22"/>
      <c r="AK35" s="22"/>
      <c r="AL35" s="22"/>
      <c r="AM35" s="22"/>
      <c r="AN35" s="22"/>
      <c r="AO35" s="30"/>
      <c r="AP35" s="30"/>
      <c r="AQ35" s="30"/>
      <c r="AR35" s="30"/>
      <c r="AS35" s="30"/>
      <c r="AT35" s="30"/>
      <c r="AU35" s="30"/>
    </row>
    <row r="36" spans="1:47" s="22" customFormat="1" ht="15.75" customHeight="1">
      <c r="A36"/>
      <c r="B36" s="89"/>
      <c r="C36" s="30"/>
      <c r="D36" s="30"/>
      <c r="E36" s="30"/>
      <c r="F36" s="30"/>
      <c r="G36" s="30"/>
      <c r="H36" s="30"/>
      <c r="I36" s="30"/>
      <c r="J36" s="30"/>
      <c r="K36" s="30"/>
      <c r="L36" s="30"/>
      <c r="M36" s="56"/>
      <c r="N36" s="56"/>
      <c r="O36" s="56"/>
      <c r="P36" s="30"/>
      <c r="Q36" s="30"/>
      <c r="R36"/>
      <c r="S36"/>
      <c r="T36"/>
      <c r="U36"/>
      <c r="V36"/>
      <c r="W36"/>
      <c r="X36"/>
      <c r="Y36"/>
      <c r="Z36"/>
      <c r="AA36"/>
      <c r="AB36"/>
      <c r="AC36"/>
      <c r="AD36"/>
      <c r="AE36"/>
      <c r="AG36" s="74">
        <v>0.39236111111111199</v>
      </c>
      <c r="AO36"/>
      <c r="AP36"/>
      <c r="AQ36"/>
      <c r="AR36"/>
      <c r="AS36"/>
      <c r="AT36"/>
      <c r="AU36"/>
    </row>
    <row r="37" spans="1:47" s="22" customFormat="1" ht="15.75" customHeight="1">
      <c r="A37"/>
      <c r="B37" s="89"/>
      <c r="C37" s="30"/>
      <c r="D37" s="30"/>
      <c r="E37" s="30"/>
      <c r="F37" s="30"/>
      <c r="G37" s="30"/>
      <c r="H37" s="30"/>
      <c r="I37" s="30"/>
      <c r="J37" s="30"/>
      <c r="K37" s="30"/>
      <c r="L37" s="30"/>
      <c r="M37" s="56"/>
      <c r="N37" s="56"/>
      <c r="O37" s="56"/>
      <c r="P37" s="30"/>
      <c r="Q37" s="30"/>
      <c r="R37"/>
      <c r="S37"/>
      <c r="T37"/>
      <c r="U37"/>
      <c r="V37"/>
      <c r="W37"/>
      <c r="X37"/>
      <c r="Y37"/>
      <c r="Z37"/>
      <c r="AA37"/>
      <c r="AB37"/>
      <c r="AC37"/>
      <c r="AD37"/>
      <c r="AE37"/>
      <c r="AG37" s="74">
        <v>0.39583333333333398</v>
      </c>
      <c r="AO37"/>
      <c r="AP37"/>
      <c r="AQ37"/>
      <c r="AR37"/>
      <c r="AS37"/>
      <c r="AT37"/>
      <c r="AU37"/>
    </row>
    <row r="38" spans="1:47" s="22" customFormat="1" ht="15.75" customHeight="1">
      <c r="A38"/>
      <c r="B38" s="89"/>
      <c r="C38" s="30"/>
      <c r="D38" s="30"/>
      <c r="E38" s="30"/>
      <c r="F38" s="30"/>
      <c r="G38" s="30"/>
      <c r="H38" s="30"/>
      <c r="I38" s="30"/>
      <c r="J38" s="30"/>
      <c r="K38" s="30"/>
      <c r="L38" s="30"/>
      <c r="M38" s="56"/>
      <c r="N38" s="56"/>
      <c r="O38" s="56"/>
      <c r="P38" s="30"/>
      <c r="Q38" s="30"/>
      <c r="R38"/>
      <c r="S38"/>
      <c r="T38"/>
      <c r="U38"/>
      <c r="V38"/>
      <c r="W38"/>
      <c r="X38"/>
      <c r="Y38"/>
      <c r="Z38"/>
      <c r="AA38"/>
      <c r="AB38"/>
      <c r="AC38"/>
      <c r="AD38"/>
      <c r="AE38"/>
      <c r="AG38" s="74">
        <v>0.39930555555555602</v>
      </c>
      <c r="AO38"/>
      <c r="AP38"/>
      <c r="AQ38"/>
      <c r="AR38"/>
      <c r="AS38"/>
      <c r="AT38"/>
    </row>
    <row r="39" spans="1:47" s="22" customFormat="1" ht="15.75" customHeight="1">
      <c r="A39"/>
      <c r="B39" s="89"/>
      <c r="C39" s="30"/>
      <c r="D39" s="30"/>
      <c r="E39" s="30"/>
      <c r="F39" s="30"/>
      <c r="G39" s="30"/>
      <c r="H39" s="30"/>
      <c r="I39" s="30"/>
      <c r="J39" s="30"/>
      <c r="K39" s="30"/>
      <c r="L39" s="30"/>
      <c r="M39" s="56"/>
      <c r="N39" s="56"/>
      <c r="O39" s="56"/>
      <c r="P39" s="30"/>
      <c r="Q39" s="30"/>
      <c r="R39"/>
      <c r="S39"/>
      <c r="T39"/>
      <c r="U39"/>
      <c r="V39"/>
      <c r="W39"/>
      <c r="X39"/>
      <c r="Y39"/>
      <c r="Z39"/>
      <c r="AA39"/>
      <c r="AB39"/>
      <c r="AC39"/>
      <c r="AD39"/>
      <c r="AE39"/>
      <c r="AG39" s="74">
        <v>0.40277777777777901</v>
      </c>
      <c r="AO39"/>
      <c r="AP39"/>
      <c r="AQ39"/>
      <c r="AR39"/>
      <c r="AS39"/>
      <c r="AT39"/>
    </row>
    <row r="40" spans="1:47" s="22" customFormat="1" ht="15.75" customHeight="1">
      <c r="A40"/>
      <c r="B40" s="89"/>
      <c r="C40" s="30"/>
      <c r="D40" s="30"/>
      <c r="E40" s="30"/>
      <c r="F40" s="30"/>
      <c r="G40" s="30"/>
      <c r="H40" s="30"/>
      <c r="I40" s="30"/>
      <c r="J40" s="30"/>
      <c r="K40" s="30"/>
      <c r="L40" s="30"/>
      <c r="M40" s="56"/>
      <c r="N40" s="56"/>
      <c r="O40" s="56"/>
      <c r="P40" s="30"/>
      <c r="Q40" s="30"/>
      <c r="R40"/>
      <c r="S40"/>
      <c r="T40"/>
      <c r="U40"/>
      <c r="V40"/>
      <c r="W40"/>
      <c r="X40"/>
      <c r="Y40"/>
      <c r="Z40"/>
      <c r="AA40"/>
      <c r="AB40"/>
      <c r="AC40"/>
      <c r="AD40"/>
      <c r="AE40"/>
      <c r="AG40" s="74">
        <v>0.406250000000001</v>
      </c>
      <c r="AO40"/>
      <c r="AP40"/>
      <c r="AQ40"/>
      <c r="AR40"/>
      <c r="AS40"/>
      <c r="AT40"/>
    </row>
    <row r="41" spans="1:47" s="22" customFormat="1" ht="15.75" customHeight="1">
      <c r="A41"/>
      <c r="B41" s="89"/>
      <c r="C41" s="30"/>
      <c r="D41" s="30"/>
      <c r="E41" s="30"/>
      <c r="F41" s="30"/>
      <c r="G41" s="30"/>
      <c r="H41" s="30"/>
      <c r="I41" s="30"/>
      <c r="J41" s="30"/>
      <c r="K41" s="30"/>
      <c r="L41" s="30"/>
      <c r="M41" s="56"/>
      <c r="N41" s="56"/>
      <c r="O41" s="56"/>
      <c r="P41" s="30"/>
      <c r="Q41" s="30"/>
      <c r="R41"/>
      <c r="S41"/>
      <c r="T41"/>
      <c r="U41"/>
      <c r="V41"/>
      <c r="W41"/>
      <c r="X41"/>
      <c r="Y41"/>
      <c r="Z41"/>
      <c r="AA41"/>
      <c r="AB41"/>
      <c r="AC41"/>
      <c r="AD41"/>
      <c r="AE41"/>
      <c r="AG41" s="74">
        <v>0.40972222222222299</v>
      </c>
      <c r="AO41"/>
      <c r="AP41"/>
      <c r="AQ41"/>
      <c r="AR41"/>
    </row>
    <row r="42" spans="1:47"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7"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7"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7"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7"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7"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7"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c r="AG151" s="74">
        <v>0.79166666666667196</v>
      </c>
    </row>
    <row r="152" spans="1:33">
      <c r="AG152" s="74"/>
    </row>
  </sheetData>
  <sheetProtection sheet="1" objects="1" scenarios="1" formatCells="0"/>
  <mergeCells count="82">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Y18:AC18"/>
    <mergeCell ref="B16:O17"/>
    <mergeCell ref="P16:R17"/>
    <mergeCell ref="Y16:AC17"/>
    <mergeCell ref="Y13:AC14"/>
    <mergeCell ref="E14:U14"/>
    <mergeCell ref="B13:C14"/>
    <mergeCell ref="E13:U13"/>
    <mergeCell ref="V13:X14"/>
    <mergeCell ref="C20:O20"/>
    <mergeCell ref="C21:O21"/>
    <mergeCell ref="P21:R21"/>
    <mergeCell ref="S21:U21"/>
    <mergeCell ref="S16:U17"/>
    <mergeCell ref="P20:R20"/>
    <mergeCell ref="S20:U20"/>
    <mergeCell ref="S18:U18"/>
    <mergeCell ref="P19:R19"/>
    <mergeCell ref="S19:U19"/>
    <mergeCell ref="V19:X19"/>
    <mergeCell ref="V16:X17"/>
    <mergeCell ref="B18:O18"/>
    <mergeCell ref="P18:R18"/>
    <mergeCell ref="V18:X18"/>
    <mergeCell ref="Y20:AC20"/>
    <mergeCell ref="Y21:AC21"/>
    <mergeCell ref="Y27:AC27"/>
    <mergeCell ref="Y24:AC24"/>
    <mergeCell ref="P22:R22"/>
    <mergeCell ref="S22:U22"/>
    <mergeCell ref="V22:X22"/>
    <mergeCell ref="V26:X26"/>
    <mergeCell ref="Y26:AC26"/>
    <mergeCell ref="V20:X20"/>
    <mergeCell ref="V23:X23"/>
    <mergeCell ref="Y19:AC19"/>
    <mergeCell ref="C19:O19"/>
    <mergeCell ref="C22:O22"/>
    <mergeCell ref="C23:O23"/>
    <mergeCell ref="P27:R27"/>
    <mergeCell ref="S27:U27"/>
    <mergeCell ref="V27:X27"/>
    <mergeCell ref="Y22:AC22"/>
    <mergeCell ref="Y23:AC23"/>
    <mergeCell ref="V21:X21"/>
    <mergeCell ref="C24:O24"/>
    <mergeCell ref="P24:R24"/>
    <mergeCell ref="S24:U24"/>
    <mergeCell ref="V24:X24"/>
    <mergeCell ref="P23:R23"/>
    <mergeCell ref="S23:U23"/>
    <mergeCell ref="C27:O27"/>
    <mergeCell ref="B30:AC30"/>
    <mergeCell ref="B31:AC31"/>
    <mergeCell ref="C25:O25"/>
    <mergeCell ref="P25:R25"/>
    <mergeCell ref="S25:U25"/>
    <mergeCell ref="V25:X25"/>
    <mergeCell ref="Y25:AC25"/>
    <mergeCell ref="C26:O26"/>
    <mergeCell ref="P26:R26"/>
    <mergeCell ref="S26:U26"/>
    <mergeCell ref="S28:U28"/>
    <mergeCell ref="V28:X28"/>
    <mergeCell ref="Y28:AC28"/>
    <mergeCell ref="C28:O28"/>
    <mergeCell ref="P28:R28"/>
  </mergeCells>
  <phoneticPr fontId="1"/>
  <dataValidations count="2">
    <dataValidation type="list" allowBlank="1" showInputMessage="1" showErrorMessage="1" sqref="S24:S28 P24:P28 V24:V28 P19:X23" xr:uid="{00000000-0002-0000-2500-000000000000}">
      <formula1>$AH$19:$AH$23</formula1>
    </dataValidation>
    <dataValidation type="list" allowBlank="1" showInputMessage="1" showErrorMessage="1" sqref="M10 R11:U11 R10 M11:P11" xr:uid="{00000000-0002-0000-2500-000001000000}">
      <formula1>$AG$17:$AG$150</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'シート2-⑬'!D7:AC7</f>
        <v>⑬ケアマネジマントの基礎技術に関する実習</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t="str">
        <f>IF(ISBLANK('シート2-⑬'!E10),"",'シート2-⑬'!E10)</f>
        <v/>
      </c>
      <c r="F10" s="503"/>
      <c r="G10" s="503"/>
      <c r="H10" s="503"/>
      <c r="I10" s="504"/>
      <c r="J10" s="427" t="s">
        <v>27</v>
      </c>
      <c r="K10" s="376"/>
      <c r="L10" s="61">
        <v>1</v>
      </c>
      <c r="M10" s="505" t="str">
        <f>IF(ISBLANK('シート2-⑬'!M10),"",'シート2-⑬'!M10)</f>
        <v/>
      </c>
      <c r="N10" s="506"/>
      <c r="O10" s="506"/>
      <c r="P10" s="507"/>
      <c r="Q10" s="62" t="s">
        <v>1</v>
      </c>
      <c r="R10" s="505" t="str">
        <f>IF(ISBLANK('シート2-⑬'!R10),"",'シート2-⑬'!R10)</f>
        <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IF(ISBLANK('シート2-⑬'!E11),"",'シート2-⑬'!E11)</f>
        <v/>
      </c>
      <c r="F11" s="519"/>
      <c r="G11" s="519"/>
      <c r="H11" s="519"/>
      <c r="I11" s="520"/>
      <c r="J11" s="427"/>
      <c r="K11" s="376"/>
      <c r="L11" s="61">
        <v>2</v>
      </c>
      <c r="M11" s="521" t="str">
        <f>IF(ISBLANK('シート2-⑬'!M11),"",'シート2-⑬'!M11)</f>
        <v/>
      </c>
      <c r="N11" s="522"/>
      <c r="O11" s="522"/>
      <c r="P11" s="523"/>
      <c r="Q11" s="62" t="s">
        <v>1</v>
      </c>
      <c r="R11" s="521" t="str">
        <f>IF(ISBLANK('シート2-⑬'!R11),"",'シート2-⑬'!R11)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IF(ISBLANK('シート2-⑬'!E13),"",'シート2-⑬'!E13)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IF(ISBLANK('シート2-⑬'!E14),"",'シート2-⑬'!E14)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BA152"/>
  <sheetViews>
    <sheetView showGridLines="0" topLeftCell="A28" zoomScaleNormal="100" workbookViewId="0">
      <selection activeCell="AP20" sqref="AP20"/>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553</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271</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44933</v>
      </c>
      <c r="F10" s="425"/>
      <c r="G10" s="425"/>
      <c r="H10" s="425"/>
      <c r="I10" s="426"/>
      <c r="J10" s="427" t="s">
        <v>27</v>
      </c>
      <c r="K10" s="376"/>
      <c r="L10" s="61">
        <v>1</v>
      </c>
      <c r="M10" s="446">
        <v>0.39583333333333398</v>
      </c>
      <c r="N10" s="447"/>
      <c r="O10" s="447"/>
      <c r="P10" s="448"/>
      <c r="Q10" s="62" t="s">
        <v>1</v>
      </c>
      <c r="R10" s="446">
        <v>0.687500000000004</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516</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3"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3"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3" s="30" customFormat="1" ht="41.25" customHeight="1">
      <c r="B19" s="72" t="s">
        <v>33</v>
      </c>
      <c r="C19" s="400" t="s">
        <v>272</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F19" s="73" t="s">
        <v>504</v>
      </c>
      <c r="AG19" s="74">
        <v>0.33333333333333331</v>
      </c>
      <c r="AH19" s="75"/>
      <c r="AI19" s="76"/>
      <c r="AJ19" s="77"/>
      <c r="AK19" s="78"/>
      <c r="AL19" s="79"/>
      <c r="AM19" s="78"/>
      <c r="AN19" s="187"/>
      <c r="AO19" s="191"/>
      <c r="AP19" s="191"/>
      <c r="AQ19" s="191"/>
      <c r="AR19" s="191"/>
      <c r="AS19" s="191"/>
      <c r="AT19" s="191"/>
      <c r="AU19" s="191"/>
      <c r="AV19" s="191"/>
      <c r="AW19" s="191"/>
      <c r="AX19" s="191"/>
      <c r="AY19" s="191"/>
      <c r="AZ19" s="191"/>
      <c r="BA19" s="191"/>
    </row>
    <row r="20" spans="1:53" s="30" customFormat="1" ht="41.25" customHeight="1">
      <c r="B20" s="72" t="s">
        <v>34</v>
      </c>
      <c r="C20" s="491" t="s">
        <v>273</v>
      </c>
      <c r="D20" s="492"/>
      <c r="E20" s="492"/>
      <c r="F20" s="492"/>
      <c r="G20" s="492"/>
      <c r="H20" s="492"/>
      <c r="I20" s="492"/>
      <c r="J20" s="492"/>
      <c r="K20" s="492"/>
      <c r="L20" s="492"/>
      <c r="M20" s="492"/>
      <c r="N20" s="492"/>
      <c r="O20" s="492"/>
      <c r="P20" s="435"/>
      <c r="Q20" s="419"/>
      <c r="R20" s="420"/>
      <c r="S20" s="418"/>
      <c r="T20" s="419"/>
      <c r="U20" s="421"/>
      <c r="V20" s="445"/>
      <c r="W20" s="445"/>
      <c r="X20" s="445"/>
      <c r="Y20" s="416"/>
      <c r="Z20" s="416"/>
      <c r="AA20" s="416"/>
      <c r="AB20" s="416"/>
      <c r="AC20" s="417"/>
      <c r="AF20" s="210" t="s">
        <v>505</v>
      </c>
      <c r="AG20" s="74">
        <v>0.33680555555555558</v>
      </c>
      <c r="AH20" s="75">
        <v>4</v>
      </c>
      <c r="AI20" s="76" t="s">
        <v>506</v>
      </c>
      <c r="AJ20" s="77" t="s">
        <v>45</v>
      </c>
      <c r="AK20" s="76" t="s">
        <v>52</v>
      </c>
      <c r="AL20" s="80" t="s">
        <v>53</v>
      </c>
      <c r="AM20" s="76" t="s">
        <v>54</v>
      </c>
      <c r="AN20" s="188" t="s">
        <v>55</v>
      </c>
      <c r="AO20" s="191"/>
      <c r="AP20" s="191"/>
      <c r="AQ20" s="191"/>
      <c r="AR20" s="191"/>
      <c r="AS20" s="191"/>
      <c r="AT20" s="191"/>
      <c r="AU20" s="191"/>
      <c r="AV20" s="191"/>
      <c r="AW20" s="191"/>
      <c r="AX20" s="191"/>
      <c r="AY20" s="191"/>
      <c r="AZ20" s="191"/>
      <c r="BA20" s="191"/>
    </row>
    <row r="21" spans="1:53" s="30" customFormat="1" ht="41.25" customHeight="1">
      <c r="B21" s="72" t="s">
        <v>35</v>
      </c>
      <c r="C21" s="400" t="s">
        <v>274</v>
      </c>
      <c r="D21" s="401"/>
      <c r="E21" s="401"/>
      <c r="F21" s="401"/>
      <c r="G21" s="401"/>
      <c r="H21" s="401"/>
      <c r="I21" s="401"/>
      <c r="J21" s="401"/>
      <c r="K21" s="401"/>
      <c r="L21" s="401"/>
      <c r="M21" s="401"/>
      <c r="N21" s="401"/>
      <c r="O21" s="402"/>
      <c r="P21" s="418"/>
      <c r="Q21" s="419"/>
      <c r="R21" s="420"/>
      <c r="S21" s="418"/>
      <c r="T21" s="419"/>
      <c r="U21" s="420"/>
      <c r="V21" s="418"/>
      <c r="W21" s="419"/>
      <c r="X21" s="420"/>
      <c r="Y21" s="416"/>
      <c r="Z21" s="416"/>
      <c r="AA21" s="416"/>
      <c r="AB21" s="416"/>
      <c r="AC21" s="417"/>
      <c r="AF21" s="56"/>
      <c r="AG21" s="74">
        <v>0.34027777777777801</v>
      </c>
      <c r="AH21" s="81">
        <v>3</v>
      </c>
      <c r="AI21" s="82" t="s">
        <v>511</v>
      </c>
      <c r="AJ21" s="83" t="s">
        <v>512</v>
      </c>
      <c r="AK21" s="82" t="s">
        <v>56</v>
      </c>
      <c r="AL21" s="84" t="s">
        <v>57</v>
      </c>
      <c r="AM21" s="82" t="s">
        <v>58</v>
      </c>
      <c r="AN21" s="189" t="s">
        <v>59</v>
      </c>
      <c r="AO21" s="191"/>
      <c r="AP21" s="191"/>
      <c r="AQ21" s="191"/>
      <c r="AR21" s="191"/>
      <c r="AS21" s="191"/>
      <c r="AT21" s="191"/>
      <c r="AU21" s="191"/>
      <c r="AV21" s="191"/>
      <c r="AW21" s="191"/>
      <c r="AX21" s="191"/>
      <c r="AY21" s="191"/>
      <c r="AZ21" s="191"/>
      <c r="BA21" s="191"/>
    </row>
    <row r="22" spans="1:53" s="30" customFormat="1" ht="41.25" customHeight="1">
      <c r="B22" s="72" t="s">
        <v>36</v>
      </c>
      <c r="C22" s="400" t="s">
        <v>456</v>
      </c>
      <c r="D22" s="401"/>
      <c r="E22" s="401"/>
      <c r="F22" s="401"/>
      <c r="G22" s="401"/>
      <c r="H22" s="401"/>
      <c r="I22" s="401"/>
      <c r="J22" s="401"/>
      <c r="K22" s="401"/>
      <c r="L22" s="401"/>
      <c r="M22" s="401"/>
      <c r="N22" s="401"/>
      <c r="O22" s="402"/>
      <c r="P22" s="418"/>
      <c r="Q22" s="419"/>
      <c r="R22" s="421"/>
      <c r="S22" s="418"/>
      <c r="T22" s="419"/>
      <c r="U22" s="421"/>
      <c r="V22" s="418"/>
      <c r="W22" s="419"/>
      <c r="X22" s="420"/>
      <c r="Y22" s="416"/>
      <c r="Z22" s="416"/>
      <c r="AA22" s="416"/>
      <c r="AB22" s="416"/>
      <c r="AC22" s="417"/>
      <c r="AF22" s="56"/>
      <c r="AG22" s="74">
        <v>0.34375</v>
      </c>
      <c r="AH22" s="81">
        <v>2</v>
      </c>
      <c r="AI22" s="82" t="s">
        <v>513</v>
      </c>
      <c r="AJ22" s="83" t="s">
        <v>512</v>
      </c>
      <c r="AK22" s="82" t="s">
        <v>60</v>
      </c>
      <c r="AL22" s="84" t="s">
        <v>61</v>
      </c>
      <c r="AM22" s="82" t="s">
        <v>62</v>
      </c>
      <c r="AN22" s="189" t="s">
        <v>63</v>
      </c>
      <c r="AO22" s="191"/>
      <c r="AP22" s="191"/>
      <c r="AQ22" s="191"/>
      <c r="AR22" s="191"/>
      <c r="AS22" s="191"/>
      <c r="AT22" s="191"/>
      <c r="AU22" s="191"/>
      <c r="AV22" s="191"/>
      <c r="AW22" s="191"/>
      <c r="AX22" s="191"/>
      <c r="AY22" s="191"/>
      <c r="AZ22" s="191"/>
      <c r="BA22" s="191"/>
    </row>
    <row r="23" spans="1:53" s="30" customFormat="1" ht="41.25" customHeight="1">
      <c r="B23" s="72" t="s">
        <v>37</v>
      </c>
      <c r="C23" s="400" t="s">
        <v>457</v>
      </c>
      <c r="D23" s="401"/>
      <c r="E23" s="401"/>
      <c r="F23" s="401"/>
      <c r="G23" s="401"/>
      <c r="H23" s="401"/>
      <c r="I23" s="401"/>
      <c r="J23" s="401"/>
      <c r="K23" s="401"/>
      <c r="L23" s="401"/>
      <c r="M23" s="401"/>
      <c r="N23" s="401"/>
      <c r="O23" s="401"/>
      <c r="P23" s="435"/>
      <c r="Q23" s="419"/>
      <c r="R23" s="420"/>
      <c r="S23" s="418"/>
      <c r="T23" s="419"/>
      <c r="U23" s="421"/>
      <c r="V23" s="445"/>
      <c r="W23" s="445"/>
      <c r="X23" s="445"/>
      <c r="Y23" s="416"/>
      <c r="Z23" s="416"/>
      <c r="AA23" s="416"/>
      <c r="AB23" s="416"/>
      <c r="AC23" s="417"/>
      <c r="AF23" s="56"/>
      <c r="AG23" s="74">
        <v>0.34722222222222199</v>
      </c>
      <c r="AH23" s="85">
        <v>1</v>
      </c>
      <c r="AI23" s="86" t="s">
        <v>510</v>
      </c>
      <c r="AJ23" s="71" t="s">
        <v>512</v>
      </c>
      <c r="AK23" s="86" t="s">
        <v>64</v>
      </c>
      <c r="AL23" s="87" t="s">
        <v>65</v>
      </c>
      <c r="AM23" s="86" t="s">
        <v>66</v>
      </c>
      <c r="AN23" s="190" t="s">
        <v>67</v>
      </c>
      <c r="AO23" s="191"/>
      <c r="AP23" s="191"/>
      <c r="AQ23" s="191"/>
      <c r="AR23" s="191"/>
      <c r="AS23" s="191"/>
      <c r="AT23" s="191"/>
      <c r="AU23" s="191"/>
      <c r="AV23" s="191"/>
      <c r="AW23" s="191"/>
      <c r="AX23" s="191"/>
      <c r="AY23" s="191"/>
      <c r="AZ23" s="191"/>
      <c r="BA23" s="191"/>
    </row>
    <row r="24" spans="1:53" s="30" customFormat="1" ht="41.25" customHeight="1">
      <c r="B24" s="72" t="s">
        <v>38</v>
      </c>
      <c r="C24" s="400" t="s">
        <v>458</v>
      </c>
      <c r="D24" s="401"/>
      <c r="E24" s="401"/>
      <c r="F24" s="401"/>
      <c r="G24" s="401"/>
      <c r="H24" s="401"/>
      <c r="I24" s="401"/>
      <c r="J24" s="401"/>
      <c r="K24" s="401"/>
      <c r="L24" s="401"/>
      <c r="M24" s="401"/>
      <c r="N24" s="401"/>
      <c r="O24" s="401"/>
      <c r="P24" s="435"/>
      <c r="Q24" s="419"/>
      <c r="R24" s="420"/>
      <c r="S24" s="418"/>
      <c r="T24" s="419"/>
      <c r="U24" s="421"/>
      <c r="V24" s="445"/>
      <c r="W24" s="445"/>
      <c r="X24" s="445"/>
      <c r="Y24" s="416"/>
      <c r="Z24" s="416"/>
      <c r="AA24" s="416"/>
      <c r="AB24" s="416"/>
      <c r="AC24" s="417"/>
      <c r="AF24" s="56"/>
      <c r="AG24" s="74">
        <v>0.35069444444444497</v>
      </c>
      <c r="AH24" s="56"/>
      <c r="AI24" s="56"/>
      <c r="AJ24" s="56"/>
      <c r="AK24" s="56"/>
      <c r="AL24" s="56"/>
      <c r="AM24" s="56"/>
      <c r="AN24" s="56"/>
      <c r="AO24" s="191"/>
      <c r="AP24" s="191"/>
      <c r="AQ24" s="191"/>
      <c r="AR24" s="191"/>
      <c r="AS24" s="191"/>
      <c r="AT24" s="191"/>
      <c r="AU24" s="191"/>
      <c r="AV24" s="191"/>
      <c r="AW24" s="191"/>
      <c r="AX24" s="191"/>
      <c r="AY24" s="191"/>
      <c r="AZ24" s="191"/>
      <c r="BA24" s="191"/>
    </row>
    <row r="25" spans="1:53" s="30" customFormat="1" ht="41.25" customHeight="1">
      <c r="B25" s="72" t="s">
        <v>275</v>
      </c>
      <c r="C25" s="400" t="s">
        <v>277</v>
      </c>
      <c r="D25" s="401"/>
      <c r="E25" s="401"/>
      <c r="F25" s="401"/>
      <c r="G25" s="401"/>
      <c r="H25" s="401"/>
      <c r="I25" s="401"/>
      <c r="J25" s="401"/>
      <c r="K25" s="401"/>
      <c r="L25" s="401"/>
      <c r="M25" s="401"/>
      <c r="N25" s="401"/>
      <c r="O25" s="401"/>
      <c r="P25" s="435"/>
      <c r="Q25" s="419"/>
      <c r="R25" s="420"/>
      <c r="S25" s="418"/>
      <c r="T25" s="419"/>
      <c r="U25" s="421"/>
      <c r="V25" s="445"/>
      <c r="W25" s="445"/>
      <c r="X25" s="445"/>
      <c r="Y25" s="416"/>
      <c r="Z25" s="416"/>
      <c r="AA25" s="416"/>
      <c r="AB25" s="416"/>
      <c r="AC25" s="417"/>
      <c r="AF25" s="56"/>
      <c r="AG25" s="74">
        <v>0.35416666666666669</v>
      </c>
      <c r="AH25" s="56"/>
      <c r="AI25" s="56"/>
      <c r="AJ25" s="56"/>
      <c r="AK25" s="56"/>
      <c r="AL25" s="56"/>
      <c r="AM25" s="56"/>
      <c r="AN25" s="56"/>
    </row>
    <row r="26" spans="1:53" s="30" customFormat="1" ht="41.25" customHeight="1" thickBot="1">
      <c r="B26" s="72" t="s">
        <v>276</v>
      </c>
      <c r="C26" s="400" t="s">
        <v>502</v>
      </c>
      <c r="D26" s="401"/>
      <c r="E26" s="401"/>
      <c r="F26" s="401"/>
      <c r="G26" s="401"/>
      <c r="H26" s="401"/>
      <c r="I26" s="401"/>
      <c r="J26" s="401"/>
      <c r="K26" s="401"/>
      <c r="L26" s="401"/>
      <c r="M26" s="401"/>
      <c r="N26" s="401"/>
      <c r="O26" s="401"/>
      <c r="P26" s="497"/>
      <c r="Q26" s="498"/>
      <c r="R26" s="499"/>
      <c r="S26" s="486"/>
      <c r="T26" s="486"/>
      <c r="U26" s="487"/>
      <c r="V26" s="486"/>
      <c r="W26" s="486"/>
      <c r="X26" s="487"/>
      <c r="Y26" s="500"/>
      <c r="Z26" s="500"/>
      <c r="AA26" s="500"/>
      <c r="AB26" s="500"/>
      <c r="AC26" s="501"/>
      <c r="AF26" s="56"/>
      <c r="AG26" s="74">
        <v>0.35763888888888901</v>
      </c>
      <c r="AH26" s="56"/>
      <c r="AI26" s="56"/>
      <c r="AJ26" s="56"/>
      <c r="AK26" s="56"/>
      <c r="AL26" s="56"/>
      <c r="AM26" s="56"/>
      <c r="AN26" s="56"/>
    </row>
    <row r="27" spans="1:53" s="30" customFormat="1" ht="41.25" customHeight="1">
      <c r="B27" s="88"/>
      <c r="C27" s="491"/>
      <c r="D27" s="492"/>
      <c r="E27" s="492"/>
      <c r="F27" s="492"/>
      <c r="G27" s="492"/>
      <c r="H27" s="492"/>
      <c r="I27" s="492"/>
      <c r="J27" s="492"/>
      <c r="K27" s="492"/>
      <c r="L27" s="492"/>
      <c r="M27" s="492"/>
      <c r="N27" s="492"/>
      <c r="O27" s="492"/>
      <c r="P27" s="493"/>
      <c r="Q27" s="494"/>
      <c r="R27" s="494"/>
      <c r="S27" s="495"/>
      <c r="T27" s="495"/>
      <c r="U27" s="496"/>
      <c r="V27" s="495"/>
      <c r="W27" s="495"/>
      <c r="X27" s="495"/>
      <c r="Y27" s="488"/>
      <c r="Z27" s="488"/>
      <c r="AA27" s="488"/>
      <c r="AB27" s="488"/>
      <c r="AC27" s="488"/>
      <c r="AF27" s="56"/>
      <c r="AG27" s="74">
        <v>0.36111111111111099</v>
      </c>
      <c r="AH27" s="56"/>
      <c r="AI27" s="56"/>
      <c r="AJ27" s="56"/>
      <c r="AK27" s="56"/>
      <c r="AL27" s="56"/>
      <c r="AM27" s="56"/>
      <c r="AN27" s="56"/>
    </row>
    <row r="28" spans="1:53" s="56" customFormat="1" ht="41.25" customHeight="1">
      <c r="A28" s="30"/>
      <c r="B28" s="204"/>
      <c r="C28" s="409"/>
      <c r="D28" s="410"/>
      <c r="E28" s="410"/>
      <c r="F28" s="410"/>
      <c r="G28" s="410"/>
      <c r="H28" s="410"/>
      <c r="I28" s="410"/>
      <c r="J28" s="410"/>
      <c r="K28" s="410"/>
      <c r="L28" s="410"/>
      <c r="M28" s="410"/>
      <c r="N28" s="410"/>
      <c r="O28" s="411"/>
      <c r="P28" s="412"/>
      <c r="Q28" s="413"/>
      <c r="R28" s="413"/>
      <c r="S28" s="413"/>
      <c r="T28" s="413"/>
      <c r="U28" s="414"/>
      <c r="V28" s="413"/>
      <c r="W28" s="413"/>
      <c r="X28" s="413"/>
      <c r="Y28" s="415"/>
      <c r="Z28" s="415"/>
      <c r="AA28" s="415"/>
      <c r="AB28" s="415"/>
      <c r="AC28" s="415"/>
      <c r="AD28" s="30"/>
      <c r="AE28" s="30"/>
      <c r="AG28" s="74">
        <v>0.36458333333333398</v>
      </c>
    </row>
    <row r="29" spans="1:53"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3"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3"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3" s="22" customFormat="1" ht="15.75" customHeight="1">
      <c r="A32"/>
      <c r="B32" s="89"/>
      <c r="C32" s="30"/>
      <c r="D32" s="30"/>
      <c r="E32" s="30"/>
      <c r="F32" s="30"/>
      <c r="G32" s="30"/>
      <c r="H32" s="30"/>
      <c r="I32" s="30"/>
      <c r="J32" s="30"/>
      <c r="K32" s="30"/>
      <c r="L32" s="30"/>
      <c r="M32" s="30"/>
      <c r="N32" s="30"/>
      <c r="O32" s="30"/>
      <c r="P32"/>
      <c r="Q32"/>
      <c r="R32"/>
      <c r="S32"/>
      <c r="T32"/>
      <c r="U32"/>
      <c r="V32"/>
      <c r="W32"/>
      <c r="X32"/>
      <c r="Y32"/>
      <c r="Z32"/>
      <c r="AA32"/>
      <c r="AB32"/>
      <c r="AC32"/>
      <c r="AD32"/>
      <c r="AE32"/>
      <c r="AF32" s="56"/>
      <c r="AG32" s="74">
        <v>0.37847222222222299</v>
      </c>
      <c r="AH32" s="56"/>
      <c r="AI32" s="56"/>
      <c r="AJ32" s="56"/>
      <c r="AK32" s="56"/>
      <c r="AL32" s="56"/>
      <c r="AM32" s="56"/>
      <c r="AN32" s="56"/>
    </row>
    <row r="33" spans="1:40" s="22" customFormat="1" ht="15.75" customHeight="1">
      <c r="A33"/>
      <c r="B33" s="89"/>
      <c r="C33" s="30"/>
      <c r="D33" s="30"/>
      <c r="E33" s="30"/>
      <c r="F33" s="30"/>
      <c r="G33" s="30"/>
      <c r="H33" s="30"/>
      <c r="I33" s="30"/>
      <c r="J33" s="30"/>
      <c r="K33" s="30"/>
      <c r="L33" s="30"/>
      <c r="M33" s="30"/>
      <c r="N33" s="30"/>
      <c r="O33" s="30"/>
      <c r="P33"/>
      <c r="Q33"/>
      <c r="R33"/>
      <c r="S33"/>
      <c r="T33"/>
      <c r="U33"/>
      <c r="V33"/>
      <c r="W33"/>
      <c r="X33"/>
      <c r="Y33"/>
      <c r="Z33"/>
      <c r="AA33"/>
      <c r="AB33"/>
      <c r="AC33"/>
      <c r="AD33"/>
      <c r="AE33"/>
      <c r="AF33" s="56"/>
      <c r="AG33" s="74">
        <v>0.38194444444444497</v>
      </c>
      <c r="AH33" s="56"/>
      <c r="AI33" s="56"/>
      <c r="AJ33" s="56"/>
      <c r="AK33" s="56"/>
      <c r="AL33" s="56"/>
      <c r="AM33" s="56"/>
      <c r="AN33" s="56"/>
    </row>
    <row r="34" spans="1:40" s="22" customFormat="1" ht="15.75" customHeight="1">
      <c r="A34"/>
      <c r="B34" s="89"/>
      <c r="C34" s="30"/>
      <c r="D34" s="30"/>
      <c r="E34" s="30"/>
      <c r="F34" s="30"/>
      <c r="G34" s="30"/>
      <c r="H34" s="30"/>
      <c r="I34" s="30"/>
      <c r="J34" s="30"/>
      <c r="K34" s="30"/>
      <c r="L34" s="30"/>
      <c r="M34" s="30"/>
      <c r="N34" s="30"/>
      <c r="O34" s="30"/>
      <c r="P34"/>
      <c r="Q34"/>
      <c r="R34"/>
      <c r="S34"/>
      <c r="T34"/>
      <c r="U34"/>
      <c r="V34"/>
      <c r="W34"/>
      <c r="X34"/>
      <c r="Y34"/>
      <c r="Z34"/>
      <c r="AA34"/>
      <c r="AB34"/>
      <c r="AC34"/>
      <c r="AD34"/>
      <c r="AE34"/>
      <c r="AF34" s="56"/>
      <c r="AG34" s="74">
        <v>0.38541666666666702</v>
      </c>
      <c r="AH34" s="56"/>
      <c r="AI34" s="56"/>
      <c r="AJ34" s="56"/>
      <c r="AK34" s="56"/>
      <c r="AL34" s="56"/>
      <c r="AM34" s="56"/>
      <c r="AN34" s="56"/>
    </row>
    <row r="35" spans="1:40" s="22" customFormat="1" ht="15.75" customHeight="1">
      <c r="A35"/>
      <c r="B35" s="89"/>
      <c r="C35" s="30"/>
      <c r="D35" s="30"/>
      <c r="E35" s="30"/>
      <c r="F35" s="30"/>
      <c r="G35" s="30"/>
      <c r="H35" s="30"/>
      <c r="I35" s="30"/>
      <c r="J35" s="30"/>
      <c r="K35" s="30"/>
      <c r="L35" s="30"/>
      <c r="M35" s="30"/>
      <c r="N35" s="30"/>
      <c r="O35" s="30"/>
      <c r="P35"/>
      <c r="Q35"/>
      <c r="R35"/>
      <c r="S35"/>
      <c r="T35"/>
      <c r="U35"/>
      <c r="V35"/>
      <c r="W35"/>
      <c r="X35"/>
      <c r="Y35"/>
      <c r="Z35"/>
      <c r="AA35"/>
      <c r="AB35"/>
      <c r="AC35"/>
      <c r="AD35"/>
      <c r="AE35"/>
      <c r="AG35" s="74">
        <v>0.38888888888889001</v>
      </c>
    </row>
    <row r="36" spans="1:40" s="22" customFormat="1" ht="15.75" customHeight="1">
      <c r="A36"/>
      <c r="B36" s="89"/>
      <c r="C36" s="30"/>
      <c r="D36" s="30"/>
      <c r="E36" s="30"/>
      <c r="F36" s="30"/>
      <c r="G36" s="30"/>
      <c r="H36" s="30"/>
      <c r="I36" s="30"/>
      <c r="J36" s="30"/>
      <c r="K36" s="30"/>
      <c r="L36" s="30"/>
      <c r="M36" s="30"/>
      <c r="N36" s="30"/>
      <c r="O36" s="30"/>
      <c r="P36"/>
      <c r="Q36"/>
      <c r="R36"/>
      <c r="S36"/>
      <c r="T36"/>
      <c r="U36"/>
      <c r="V36"/>
      <c r="W36"/>
      <c r="X36"/>
      <c r="Y36"/>
      <c r="Z36"/>
      <c r="AA36"/>
      <c r="AB36"/>
      <c r="AC36"/>
      <c r="AD36"/>
      <c r="AE36"/>
      <c r="AG36" s="74">
        <v>0.39236111111111199</v>
      </c>
    </row>
    <row r="37" spans="1:40" s="22" customFormat="1" ht="15.75" customHeight="1">
      <c r="A37"/>
      <c r="B37" s="89"/>
      <c r="C37" s="30"/>
      <c r="D37" s="30"/>
      <c r="E37" s="30"/>
      <c r="F37" s="30"/>
      <c r="G37" s="30"/>
      <c r="H37" s="30"/>
      <c r="I37" s="30"/>
      <c r="J37" s="30"/>
      <c r="K37" s="30"/>
      <c r="L37" s="30"/>
      <c r="M37" s="30"/>
      <c r="N37" s="30"/>
      <c r="O37" s="30"/>
      <c r="P37"/>
      <c r="Q37"/>
      <c r="R37"/>
      <c r="S37"/>
      <c r="T37"/>
      <c r="U37"/>
      <c r="V37"/>
      <c r="W37"/>
      <c r="X37"/>
      <c r="Y37"/>
      <c r="Z37"/>
      <c r="AA37"/>
      <c r="AB37"/>
      <c r="AC37"/>
      <c r="AD37"/>
      <c r="AE37"/>
      <c r="AG37" s="74">
        <v>0.39583333333333398</v>
      </c>
    </row>
    <row r="38" spans="1:40" s="22" customFormat="1" ht="15.75" customHeight="1">
      <c r="A38"/>
      <c r="B38" s="4"/>
      <c r="C38"/>
      <c r="D38"/>
      <c r="E38"/>
      <c r="F38"/>
      <c r="G38"/>
      <c r="H38"/>
      <c r="I38"/>
      <c r="J38"/>
      <c r="K38"/>
      <c r="L38"/>
      <c r="M38"/>
      <c r="N38"/>
      <c r="O38"/>
      <c r="P38"/>
      <c r="Q38"/>
      <c r="R38"/>
      <c r="S38"/>
      <c r="T38"/>
      <c r="U38"/>
      <c r="V38"/>
      <c r="W38"/>
      <c r="X38"/>
      <c r="Y38"/>
      <c r="Z38"/>
      <c r="AA38"/>
      <c r="AB38"/>
      <c r="AC38"/>
      <c r="AD38"/>
      <c r="AE38"/>
      <c r="AG38" s="74">
        <v>0.39930555555555602</v>
      </c>
    </row>
    <row r="39" spans="1:40" s="22" customFormat="1" ht="15.75" customHeight="1">
      <c r="A39"/>
      <c r="B39" s="4"/>
      <c r="C39"/>
      <c r="D39"/>
      <c r="E39"/>
      <c r="F39"/>
      <c r="G39"/>
      <c r="H39"/>
      <c r="I39"/>
      <c r="J39"/>
      <c r="K39"/>
      <c r="L39"/>
      <c r="M39"/>
      <c r="N39"/>
      <c r="O39"/>
      <c r="P39"/>
      <c r="Q39"/>
      <c r="R39"/>
      <c r="S39"/>
      <c r="T39"/>
      <c r="U39"/>
      <c r="V39"/>
      <c r="W39"/>
      <c r="X39"/>
      <c r="Y39"/>
      <c r="Z39"/>
      <c r="AA39"/>
      <c r="AB39"/>
      <c r="AC39"/>
      <c r="AD39"/>
      <c r="AE39"/>
      <c r="AG39" s="74">
        <v>0.40277777777777901</v>
      </c>
    </row>
    <row r="40" spans="1:40" s="22" customFormat="1" ht="15.75" customHeight="1">
      <c r="A40"/>
      <c r="B40" s="4"/>
      <c r="C40"/>
      <c r="D40"/>
      <c r="E40"/>
      <c r="F40"/>
      <c r="G40"/>
      <c r="H40"/>
      <c r="I40"/>
      <c r="J40"/>
      <c r="K40"/>
      <c r="L40"/>
      <c r="M40"/>
      <c r="N40"/>
      <c r="O40"/>
      <c r="P40"/>
      <c r="Q40"/>
      <c r="R40"/>
      <c r="S40"/>
      <c r="T40"/>
      <c r="U40"/>
      <c r="V40"/>
      <c r="W40"/>
      <c r="X40"/>
      <c r="Y40"/>
      <c r="Z40"/>
      <c r="AA40"/>
      <c r="AB40"/>
      <c r="AC40"/>
      <c r="AD40"/>
      <c r="AE40"/>
      <c r="AG40" s="74">
        <v>0.406250000000001</v>
      </c>
    </row>
    <row r="41" spans="1:40" s="22" customFormat="1" ht="15.75" customHeight="1">
      <c r="A41"/>
      <c r="B41" s="4"/>
      <c r="C41"/>
      <c r="D41"/>
      <c r="E41"/>
      <c r="F41"/>
      <c r="G41"/>
      <c r="H41"/>
      <c r="I41"/>
      <c r="J41"/>
      <c r="K41"/>
      <c r="L41"/>
      <c r="M41"/>
      <c r="N41"/>
      <c r="O41"/>
      <c r="P41"/>
      <c r="Q41"/>
      <c r="R41"/>
      <c r="S41"/>
      <c r="T41"/>
      <c r="U41"/>
      <c r="V41"/>
      <c r="W41"/>
      <c r="X41"/>
      <c r="Y41"/>
      <c r="Z41"/>
      <c r="AA41"/>
      <c r="AB41"/>
      <c r="AC41"/>
      <c r="AD41"/>
      <c r="AE41"/>
      <c r="AG41" s="74">
        <v>0.40972222222222299</v>
      </c>
    </row>
    <row r="42" spans="1:40"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row>
    <row r="43" spans="1:40"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row>
    <row r="44" spans="1:40"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row>
    <row r="45" spans="1:40"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row>
    <row r="46" spans="1:40"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row>
    <row r="47" spans="1:40"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row>
    <row r="48" spans="1:40"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row>
    <row r="49" spans="1:33"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row>
    <row r="50" spans="1:33"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row>
    <row r="51" spans="1:33"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row>
    <row r="52" spans="1:33"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row>
    <row r="53" spans="1:33"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row>
    <row r="54" spans="1:33"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row>
    <row r="55" spans="1:33"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row>
    <row r="56" spans="1:33"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row>
    <row r="57" spans="1:33"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row>
    <row r="58" spans="1:33"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row>
    <row r="59" spans="1:33"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row>
    <row r="60" spans="1:33"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row>
    <row r="61" spans="1:33"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row>
    <row r="62" spans="1:33"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row>
    <row r="63" spans="1:33"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row>
    <row r="64" spans="1:33"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row>
    <row r="65" spans="1:33"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row>
    <row r="66" spans="1:33"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row>
    <row r="67" spans="1:33"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row>
    <row r="68" spans="1:33"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row>
    <row r="69" spans="1:33"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row>
    <row r="70" spans="1:33"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row>
    <row r="71" spans="1:33"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row>
    <row r="72" spans="1:33"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row>
    <row r="73" spans="1:33"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row>
    <row r="74" spans="1:33"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row>
    <row r="75" spans="1:33"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row>
    <row r="76" spans="1:33"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row>
    <row r="77" spans="1:33"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row>
    <row r="78" spans="1:33"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row>
    <row r="79" spans="1:33"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row>
    <row r="80" spans="1:33"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V26:X26"/>
    <mergeCell ref="V23:X23"/>
    <mergeCell ref="Y27:AC27"/>
    <mergeCell ref="B18:O18"/>
    <mergeCell ref="C27:O27"/>
    <mergeCell ref="P27:R27"/>
    <mergeCell ref="S27:U27"/>
    <mergeCell ref="V27:X27"/>
    <mergeCell ref="C19:O19"/>
    <mergeCell ref="C20:O20"/>
    <mergeCell ref="C25:O25"/>
    <mergeCell ref="C26:O26"/>
    <mergeCell ref="P26:R26"/>
    <mergeCell ref="Y26:AC26"/>
    <mergeCell ref="P23:R23"/>
    <mergeCell ref="P24:R24"/>
    <mergeCell ref="C22:O22"/>
    <mergeCell ref="C24:O24"/>
    <mergeCell ref="P25:R25"/>
    <mergeCell ref="S26:U26"/>
    <mergeCell ref="S25:U25"/>
    <mergeCell ref="S24:U24"/>
    <mergeCell ref="Y24:AC24"/>
    <mergeCell ref="Y25:AC25"/>
    <mergeCell ref="Y23:AC23"/>
    <mergeCell ref="P22:R22"/>
    <mergeCell ref="V25:X25"/>
    <mergeCell ref="S23:U23"/>
    <mergeCell ref="V24:X24"/>
    <mergeCell ref="Y10:AC11"/>
    <mergeCell ref="Y13:AC14"/>
    <mergeCell ref="V19:X19"/>
    <mergeCell ref="P19:R19"/>
    <mergeCell ref="S19:U19"/>
    <mergeCell ref="Y19:AC19"/>
    <mergeCell ref="P18:R18"/>
    <mergeCell ref="Y16:AC17"/>
    <mergeCell ref="Y18:AC18"/>
    <mergeCell ref="V16:X17"/>
    <mergeCell ref="V20:X20"/>
    <mergeCell ref="J10:K11"/>
    <mergeCell ref="M10:P10"/>
    <mergeCell ref="M11:P11"/>
    <mergeCell ref="B16:O17"/>
    <mergeCell ref="P16:R17"/>
    <mergeCell ref="B13:C14"/>
    <mergeCell ref="E13:U13"/>
    <mergeCell ref="E14:U14"/>
    <mergeCell ref="R10:U10"/>
    <mergeCell ref="R11:U11"/>
    <mergeCell ref="Y20:AC20"/>
    <mergeCell ref="B3:AC3"/>
    <mergeCell ref="B6:C6"/>
    <mergeCell ref="B7:C7"/>
    <mergeCell ref="B10:C11"/>
    <mergeCell ref="E10:I10"/>
    <mergeCell ref="V13:X14"/>
    <mergeCell ref="V10:X11"/>
    <mergeCell ref="D6:AC6"/>
    <mergeCell ref="D7:AC7"/>
    <mergeCell ref="E11:I11"/>
    <mergeCell ref="P20:R20"/>
    <mergeCell ref="S20:U20"/>
    <mergeCell ref="S16:U17"/>
    <mergeCell ref="S18:U18"/>
    <mergeCell ref="V18:X18"/>
    <mergeCell ref="C21:O21"/>
    <mergeCell ref="B30:AC30"/>
    <mergeCell ref="B31:AC31"/>
    <mergeCell ref="C28:O28"/>
    <mergeCell ref="P28:R28"/>
    <mergeCell ref="S28:U28"/>
    <mergeCell ref="V28:X28"/>
    <mergeCell ref="Y28:AC28"/>
    <mergeCell ref="Y21:AC21"/>
    <mergeCell ref="Y22:AC22"/>
    <mergeCell ref="V22:X22"/>
    <mergeCell ref="P21:R21"/>
    <mergeCell ref="S22:U22"/>
    <mergeCell ref="S21:U21"/>
    <mergeCell ref="V21:X21"/>
    <mergeCell ref="C23:O23"/>
  </mergeCells>
  <phoneticPr fontId="1"/>
  <dataValidations count="2">
    <dataValidation type="list" allowBlank="1" showInputMessage="1" showErrorMessage="1" sqref="M10 M11:P11 R10 R11:U11" xr:uid="{00000000-0002-0000-0300-000000000000}">
      <formula1>$AG$17:$AG$144</formula1>
    </dataValidation>
    <dataValidation type="list" allowBlank="1" showInputMessage="1" showErrorMessage="1" sqref="P19:P26 S19:S25 V19:V25 S26:X26 P27:X28" xr:uid="{00000000-0002-0000-03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18"/>
  <dimension ref="A1:BB152"/>
  <sheetViews>
    <sheetView showGridLines="0" topLeftCell="A4"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3" max="43"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380</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45003</v>
      </c>
      <c r="F10" s="425"/>
      <c r="G10" s="425"/>
      <c r="H10" s="425"/>
      <c r="I10" s="426"/>
      <c r="J10" s="427" t="s">
        <v>27</v>
      </c>
      <c r="K10" s="376"/>
      <c r="L10" s="61">
        <v>1</v>
      </c>
      <c r="M10" s="446">
        <v>0.39583333333333398</v>
      </c>
      <c r="N10" s="447"/>
      <c r="O10" s="447"/>
      <c r="P10" s="448"/>
      <c r="Q10" s="62" t="s">
        <v>1</v>
      </c>
      <c r="R10" s="446">
        <v>0.52083333333333504</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519</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54"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54"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662"/>
      <c r="Z18" s="663"/>
      <c r="AA18" s="663"/>
      <c r="AB18" s="663"/>
      <c r="AC18" s="663"/>
      <c r="AF18" s="67" t="s">
        <v>11</v>
      </c>
      <c r="AG18" s="67" t="s">
        <v>28</v>
      </c>
      <c r="AH18" s="209"/>
      <c r="AI18" s="207" t="s">
        <v>41</v>
      </c>
      <c r="AJ18" s="208"/>
      <c r="AK18" s="207" t="s">
        <v>31</v>
      </c>
      <c r="AL18" s="208"/>
      <c r="AM18" s="207" t="s">
        <v>40</v>
      </c>
      <c r="AN18" s="208"/>
    </row>
    <row r="19" spans="1:54" s="30" customFormat="1" ht="41.25" customHeight="1">
      <c r="B19" s="72" t="s">
        <v>33</v>
      </c>
      <c r="C19" s="400" t="s">
        <v>381</v>
      </c>
      <c r="D19" s="401"/>
      <c r="E19" s="401"/>
      <c r="F19" s="401"/>
      <c r="G19" s="401"/>
      <c r="H19" s="401"/>
      <c r="I19" s="401"/>
      <c r="J19" s="401"/>
      <c r="K19" s="401"/>
      <c r="L19" s="401"/>
      <c r="M19" s="401"/>
      <c r="N19" s="401"/>
      <c r="O19" s="401"/>
      <c r="P19" s="612"/>
      <c r="Q19" s="613"/>
      <c r="R19" s="614"/>
      <c r="S19" s="664"/>
      <c r="T19" s="613"/>
      <c r="U19" s="665"/>
      <c r="V19" s="668"/>
      <c r="W19" s="668"/>
      <c r="X19" s="668"/>
      <c r="Y19" s="666"/>
      <c r="Z19" s="666"/>
      <c r="AA19" s="666"/>
      <c r="AB19" s="666"/>
      <c r="AC19" s="667"/>
      <c r="AF19" s="73" t="s">
        <v>504</v>
      </c>
      <c r="AG19" s="74">
        <v>0.33333333333333331</v>
      </c>
      <c r="AH19" s="75"/>
      <c r="AI19" s="76"/>
      <c r="AJ19" s="77"/>
      <c r="AK19" s="78"/>
      <c r="AL19" s="79"/>
      <c r="AM19" s="78"/>
      <c r="AN19" s="187"/>
      <c r="AP19" s="191"/>
      <c r="AQ19" s="191"/>
      <c r="AR19" s="191"/>
      <c r="AS19" s="191"/>
      <c r="AT19" s="191"/>
      <c r="AU19" s="191"/>
      <c r="AV19" s="191"/>
      <c r="AW19" s="191"/>
      <c r="AX19" s="191"/>
      <c r="AY19" s="191"/>
      <c r="AZ19" s="191"/>
      <c r="BA19" s="191"/>
      <c r="BB19" s="191"/>
    </row>
    <row r="20" spans="1:54" s="30" customFormat="1" ht="41.25" customHeight="1">
      <c r="B20" s="72" t="s">
        <v>34</v>
      </c>
      <c r="C20" s="491" t="s">
        <v>382</v>
      </c>
      <c r="D20" s="492"/>
      <c r="E20" s="492"/>
      <c r="F20" s="492"/>
      <c r="G20" s="492"/>
      <c r="H20" s="492"/>
      <c r="I20" s="492"/>
      <c r="J20" s="492"/>
      <c r="K20" s="492"/>
      <c r="L20" s="492"/>
      <c r="M20" s="492"/>
      <c r="N20" s="492"/>
      <c r="O20" s="492"/>
      <c r="P20" s="609"/>
      <c r="Q20" s="610"/>
      <c r="R20" s="611"/>
      <c r="S20" s="649"/>
      <c r="T20" s="610"/>
      <c r="U20" s="650"/>
      <c r="V20" s="651"/>
      <c r="W20" s="651"/>
      <c r="X20" s="651"/>
      <c r="Y20" s="654"/>
      <c r="Z20" s="654"/>
      <c r="AA20" s="654"/>
      <c r="AB20" s="654"/>
      <c r="AC20" s="655"/>
      <c r="AF20" s="210" t="s">
        <v>505</v>
      </c>
      <c r="AG20" s="74">
        <v>0.33680555555555558</v>
      </c>
      <c r="AH20" s="75">
        <v>4</v>
      </c>
      <c r="AI20" s="76" t="s">
        <v>506</v>
      </c>
      <c r="AJ20" s="77" t="s">
        <v>45</v>
      </c>
      <c r="AK20" s="76" t="s">
        <v>52</v>
      </c>
      <c r="AL20" s="80" t="s">
        <v>53</v>
      </c>
      <c r="AM20" s="76" t="s">
        <v>54</v>
      </c>
      <c r="AN20" s="188" t="s">
        <v>55</v>
      </c>
      <c r="AP20" s="191"/>
      <c r="AQ20" s="191"/>
      <c r="AR20" s="191"/>
      <c r="AS20" s="191"/>
      <c r="AT20" s="191"/>
      <c r="AU20" s="191"/>
      <c r="AV20" s="191"/>
      <c r="AW20" s="191"/>
      <c r="AX20" s="191"/>
      <c r="AY20" s="191"/>
      <c r="AZ20" s="191"/>
      <c r="BA20" s="191"/>
      <c r="BB20" s="191"/>
    </row>
    <row r="21" spans="1:54" s="30" customFormat="1" ht="41.25" customHeight="1">
      <c r="B21" s="72" t="s">
        <v>35</v>
      </c>
      <c r="C21" s="491" t="s">
        <v>383</v>
      </c>
      <c r="D21" s="492"/>
      <c r="E21" s="492"/>
      <c r="F21" s="492"/>
      <c r="G21" s="492"/>
      <c r="H21" s="492"/>
      <c r="I21" s="492"/>
      <c r="J21" s="492"/>
      <c r="K21" s="492"/>
      <c r="L21" s="492"/>
      <c r="M21" s="492"/>
      <c r="N21" s="492"/>
      <c r="O21" s="492"/>
      <c r="P21" s="609"/>
      <c r="Q21" s="610"/>
      <c r="R21" s="611"/>
      <c r="S21" s="649"/>
      <c r="T21" s="610"/>
      <c r="U21" s="650"/>
      <c r="V21" s="651"/>
      <c r="W21" s="651"/>
      <c r="X21" s="651"/>
      <c r="Y21" s="654"/>
      <c r="Z21" s="654"/>
      <c r="AA21" s="654"/>
      <c r="AB21" s="654"/>
      <c r="AC21" s="655"/>
      <c r="AF21" s="56"/>
      <c r="AG21" s="74">
        <v>0.34027777777777801</v>
      </c>
      <c r="AH21" s="81">
        <v>3</v>
      </c>
      <c r="AI21" s="82" t="s">
        <v>511</v>
      </c>
      <c r="AJ21" s="83" t="s">
        <v>512</v>
      </c>
      <c r="AK21" s="82" t="s">
        <v>56</v>
      </c>
      <c r="AL21" s="84" t="s">
        <v>57</v>
      </c>
      <c r="AM21" s="82" t="s">
        <v>58</v>
      </c>
      <c r="AN21" s="189" t="s">
        <v>59</v>
      </c>
      <c r="AP21" s="191"/>
      <c r="AQ21" s="191"/>
      <c r="AR21" s="191"/>
      <c r="AS21" s="191"/>
      <c r="AT21" s="191"/>
      <c r="AU21" s="191"/>
      <c r="AV21" s="191"/>
      <c r="AW21" s="191"/>
      <c r="AX21" s="191"/>
      <c r="AY21" s="191"/>
      <c r="AZ21" s="191"/>
      <c r="BA21" s="191"/>
      <c r="BB21" s="191"/>
    </row>
    <row r="22" spans="1:54" s="30" customFormat="1" ht="41.25" customHeight="1" thickBot="1">
      <c r="B22" s="72" t="s">
        <v>36</v>
      </c>
      <c r="C22" s="491" t="s">
        <v>384</v>
      </c>
      <c r="D22" s="492"/>
      <c r="E22" s="492"/>
      <c r="F22" s="492"/>
      <c r="G22" s="492"/>
      <c r="H22" s="492"/>
      <c r="I22" s="492"/>
      <c r="J22" s="492"/>
      <c r="K22" s="492"/>
      <c r="L22" s="492"/>
      <c r="M22" s="492"/>
      <c r="N22" s="492"/>
      <c r="O22" s="492"/>
      <c r="P22" s="681"/>
      <c r="Q22" s="682"/>
      <c r="R22" s="683"/>
      <c r="S22" s="840"/>
      <c r="T22" s="682"/>
      <c r="U22" s="841"/>
      <c r="V22" s="826"/>
      <c r="W22" s="826"/>
      <c r="X22" s="826"/>
      <c r="Y22" s="832"/>
      <c r="Z22" s="832"/>
      <c r="AA22" s="832"/>
      <c r="AB22" s="832"/>
      <c r="AC22" s="833"/>
      <c r="AF22" s="56"/>
      <c r="AG22" s="74">
        <v>0.34375</v>
      </c>
      <c r="AH22" s="81">
        <v>2</v>
      </c>
      <c r="AI22" s="82" t="s">
        <v>513</v>
      </c>
      <c r="AJ22" s="83" t="s">
        <v>512</v>
      </c>
      <c r="AK22" s="82" t="s">
        <v>60</v>
      </c>
      <c r="AL22" s="84" t="s">
        <v>61</v>
      </c>
      <c r="AM22" s="82" t="s">
        <v>62</v>
      </c>
      <c r="AN22" s="189" t="s">
        <v>63</v>
      </c>
      <c r="AP22" s="191"/>
      <c r="AQ22" s="191"/>
      <c r="AR22" s="191"/>
      <c r="AS22" s="191"/>
      <c r="AT22" s="191"/>
      <c r="AU22" s="191"/>
      <c r="AV22" s="191"/>
      <c r="AW22" s="191"/>
      <c r="AX22" s="191"/>
      <c r="AY22" s="191"/>
      <c r="AZ22" s="191"/>
      <c r="BA22" s="191"/>
      <c r="BB22" s="191"/>
    </row>
    <row r="23" spans="1:54" s="30" customFormat="1" ht="41.25" customHeight="1">
      <c r="B23" s="72"/>
      <c r="C23" s="491"/>
      <c r="D23" s="492"/>
      <c r="E23" s="492"/>
      <c r="F23" s="492"/>
      <c r="G23" s="492"/>
      <c r="H23" s="492"/>
      <c r="I23" s="492"/>
      <c r="J23" s="492"/>
      <c r="K23" s="492"/>
      <c r="L23" s="492"/>
      <c r="M23" s="492"/>
      <c r="N23" s="492"/>
      <c r="O23" s="492"/>
      <c r="P23" s="835"/>
      <c r="Q23" s="836"/>
      <c r="R23" s="837"/>
      <c r="S23" s="838"/>
      <c r="T23" s="836"/>
      <c r="U23" s="839"/>
      <c r="V23" s="644"/>
      <c r="W23" s="644"/>
      <c r="X23" s="644"/>
      <c r="Y23" s="646"/>
      <c r="Z23" s="646"/>
      <c r="AA23" s="646"/>
      <c r="AB23" s="646"/>
      <c r="AC23" s="834"/>
      <c r="AF23" s="56"/>
      <c r="AG23" s="74">
        <v>0.34722222222222199</v>
      </c>
      <c r="AH23" s="85">
        <v>1</v>
      </c>
      <c r="AI23" s="86" t="s">
        <v>510</v>
      </c>
      <c r="AJ23" s="71" t="s">
        <v>512</v>
      </c>
      <c r="AK23" s="86" t="s">
        <v>64</v>
      </c>
      <c r="AL23" s="87" t="s">
        <v>65</v>
      </c>
      <c r="AM23" s="86" t="s">
        <v>66</v>
      </c>
      <c r="AN23" s="190" t="s">
        <v>67</v>
      </c>
    </row>
    <row r="24" spans="1:54" s="30" customFormat="1" ht="41.25" customHeight="1">
      <c r="B24" s="72"/>
      <c r="C24" s="491"/>
      <c r="D24" s="492"/>
      <c r="E24" s="492"/>
      <c r="F24" s="492"/>
      <c r="G24" s="492"/>
      <c r="H24" s="492"/>
      <c r="I24" s="492"/>
      <c r="J24" s="492"/>
      <c r="K24" s="492"/>
      <c r="L24" s="492"/>
      <c r="M24" s="492"/>
      <c r="N24" s="492"/>
      <c r="O24" s="492"/>
      <c r="P24" s="827"/>
      <c r="Q24" s="828"/>
      <c r="R24" s="829"/>
      <c r="S24" s="842"/>
      <c r="T24" s="828"/>
      <c r="U24" s="830"/>
      <c r="V24" s="495"/>
      <c r="W24" s="495"/>
      <c r="X24" s="495"/>
      <c r="Y24" s="488"/>
      <c r="Z24" s="488"/>
      <c r="AA24" s="488"/>
      <c r="AB24" s="488"/>
      <c r="AC24" s="831"/>
      <c r="AF24" s="56"/>
      <c r="AG24" s="74">
        <v>0.35069444444444497</v>
      </c>
      <c r="AH24" s="56"/>
      <c r="AI24" s="56"/>
      <c r="AJ24" s="56"/>
      <c r="AK24" s="56"/>
      <c r="AL24" s="56"/>
      <c r="AM24" s="56"/>
      <c r="AN24" s="56"/>
    </row>
    <row r="25" spans="1:54" s="30" customFormat="1" ht="41.25" customHeight="1">
      <c r="B25" s="72"/>
      <c r="C25" s="491"/>
      <c r="D25" s="492"/>
      <c r="E25" s="492"/>
      <c r="F25" s="492"/>
      <c r="G25" s="492"/>
      <c r="H25" s="492"/>
      <c r="I25" s="492"/>
      <c r="J25" s="492"/>
      <c r="K25" s="492"/>
      <c r="L25" s="492"/>
      <c r="M25" s="492"/>
      <c r="N25" s="492"/>
      <c r="O25" s="492"/>
      <c r="P25" s="827"/>
      <c r="Q25" s="828"/>
      <c r="R25" s="829"/>
      <c r="S25" s="828"/>
      <c r="T25" s="828"/>
      <c r="U25" s="830"/>
      <c r="V25" s="495"/>
      <c r="W25" s="495"/>
      <c r="X25" s="495"/>
      <c r="Y25" s="488"/>
      <c r="Z25" s="488"/>
      <c r="AA25" s="488"/>
      <c r="AB25" s="488"/>
      <c r="AC25" s="831"/>
      <c r="AF25" s="56"/>
      <c r="AG25" s="74">
        <v>0.35416666666666669</v>
      </c>
      <c r="AH25" s="56"/>
      <c r="AI25" s="56"/>
      <c r="AJ25" s="56"/>
      <c r="AK25" s="56"/>
      <c r="AL25" s="56"/>
      <c r="AM25" s="56"/>
      <c r="AN25" s="56"/>
    </row>
    <row r="26" spans="1:54" s="30" customFormat="1" ht="41.25" customHeight="1">
      <c r="B26" s="72"/>
      <c r="C26" s="491"/>
      <c r="D26" s="492"/>
      <c r="E26" s="492"/>
      <c r="F26" s="492"/>
      <c r="G26" s="492"/>
      <c r="H26" s="492"/>
      <c r="I26" s="492"/>
      <c r="J26" s="492"/>
      <c r="K26" s="492"/>
      <c r="L26" s="492"/>
      <c r="M26" s="492"/>
      <c r="N26" s="492"/>
      <c r="O26" s="492"/>
      <c r="P26" s="827"/>
      <c r="Q26" s="828"/>
      <c r="R26" s="829"/>
      <c r="S26" s="830"/>
      <c r="T26" s="638"/>
      <c r="U26" s="638"/>
      <c r="V26" s="495"/>
      <c r="W26" s="495"/>
      <c r="X26" s="495"/>
      <c r="Y26" s="488"/>
      <c r="Z26" s="488"/>
      <c r="AA26" s="488"/>
      <c r="AB26" s="488"/>
      <c r="AC26" s="831"/>
      <c r="AF26" s="56"/>
      <c r="AG26" s="74">
        <v>0.35763888888888901</v>
      </c>
      <c r="AH26" s="56"/>
      <c r="AI26" s="56"/>
      <c r="AJ26" s="56"/>
      <c r="AK26" s="56"/>
      <c r="AL26" s="56"/>
      <c r="AM26" s="56"/>
      <c r="AN26" s="56"/>
    </row>
    <row r="27" spans="1:54" s="30" customFormat="1" ht="41.25" customHeight="1">
      <c r="B27" s="72"/>
      <c r="C27" s="491"/>
      <c r="D27" s="492"/>
      <c r="E27" s="492"/>
      <c r="F27" s="492"/>
      <c r="G27" s="492"/>
      <c r="H27" s="492"/>
      <c r="I27" s="492"/>
      <c r="J27" s="492"/>
      <c r="K27" s="492"/>
      <c r="L27" s="492"/>
      <c r="M27" s="492"/>
      <c r="N27" s="492"/>
      <c r="O27" s="492"/>
      <c r="P27" s="827"/>
      <c r="Q27" s="828"/>
      <c r="R27" s="829"/>
      <c r="S27" s="828"/>
      <c r="T27" s="828"/>
      <c r="U27" s="830"/>
      <c r="V27" s="495"/>
      <c r="W27" s="495"/>
      <c r="X27" s="495"/>
      <c r="Y27" s="488"/>
      <c r="Z27" s="488"/>
      <c r="AA27" s="488"/>
      <c r="AB27" s="488"/>
      <c r="AC27" s="831"/>
      <c r="AF27" s="56"/>
      <c r="AG27" s="74">
        <v>0.36111111111111099</v>
      </c>
      <c r="AH27" s="56"/>
      <c r="AI27" s="56"/>
      <c r="AJ27" s="56"/>
      <c r="AK27" s="56"/>
      <c r="AL27" s="56"/>
      <c r="AM27" s="56"/>
      <c r="AN27" s="56"/>
    </row>
    <row r="28" spans="1:54"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54"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4"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4"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4" s="30" customFormat="1" ht="16.5" customHeight="1">
      <c r="B32" s="89"/>
      <c r="M32" s="56"/>
      <c r="N32" s="56"/>
      <c r="O32" s="56"/>
      <c r="AF32" s="56"/>
      <c r="AG32" s="74">
        <v>0.37847222222222299</v>
      </c>
      <c r="AH32" s="56"/>
      <c r="AI32" s="56"/>
      <c r="AJ32" s="56"/>
      <c r="AK32" s="56"/>
      <c r="AL32" s="56"/>
      <c r="AM32" s="56"/>
      <c r="AN32" s="56"/>
    </row>
    <row r="33" spans="1:47" s="56" customFormat="1" ht="15.75" customHeight="1">
      <c r="A33" s="30"/>
      <c r="B33" s="89"/>
      <c r="C33" s="30"/>
      <c r="D33" s="30"/>
      <c r="E33" s="30"/>
      <c r="F33" s="30"/>
      <c r="G33" s="30"/>
      <c r="H33" s="30"/>
      <c r="I33" s="30"/>
      <c r="J33" s="30"/>
      <c r="K33" s="30"/>
      <c r="L33" s="30"/>
      <c r="P33" s="30"/>
      <c r="Q33" s="30"/>
      <c r="R33" s="30"/>
      <c r="S33" s="30"/>
      <c r="T33" s="30"/>
      <c r="U33" s="30"/>
      <c r="V33" s="30"/>
      <c r="W33" s="30"/>
      <c r="X33" s="30"/>
      <c r="Y33" s="30"/>
      <c r="Z33" s="30"/>
      <c r="AA33" s="30"/>
      <c r="AB33" s="30"/>
      <c r="AC33" s="30"/>
      <c r="AD33" s="30"/>
      <c r="AE33" s="30"/>
      <c r="AG33" s="74">
        <v>0.38194444444444497</v>
      </c>
      <c r="AO33" s="30"/>
      <c r="AP33" s="30"/>
      <c r="AQ33" s="30"/>
      <c r="AR33" s="30"/>
      <c r="AS33" s="30"/>
      <c r="AT33" s="30"/>
      <c r="AU33" s="30"/>
    </row>
    <row r="34" spans="1:47" s="56" customFormat="1" ht="15.75" customHeight="1">
      <c r="A34" s="30"/>
      <c r="B34" s="89"/>
      <c r="C34" s="30"/>
      <c r="D34" s="30"/>
      <c r="E34" s="30"/>
      <c r="F34" s="30"/>
      <c r="G34" s="30"/>
      <c r="H34" s="30"/>
      <c r="I34" s="30"/>
      <c r="J34" s="30"/>
      <c r="K34" s="30"/>
      <c r="L34" s="30"/>
      <c r="P34" s="30"/>
      <c r="Q34" s="30"/>
      <c r="R34" s="30"/>
      <c r="S34" s="30"/>
      <c r="T34" s="30"/>
      <c r="U34" s="30"/>
      <c r="V34" s="30"/>
      <c r="W34" s="30"/>
      <c r="X34" s="30"/>
      <c r="Y34" s="30"/>
      <c r="Z34" s="30"/>
      <c r="AA34" s="30"/>
      <c r="AB34" s="30"/>
      <c r="AC34" s="30"/>
      <c r="AD34" s="30"/>
      <c r="AE34" s="30"/>
      <c r="AG34" s="74">
        <v>0.38541666666666702</v>
      </c>
      <c r="AO34" s="30"/>
      <c r="AP34" s="30"/>
      <c r="AQ34" s="30"/>
      <c r="AR34" s="30"/>
      <c r="AS34" s="30"/>
      <c r="AT34" s="30"/>
      <c r="AU34" s="30"/>
    </row>
    <row r="35" spans="1:47" s="56" customFormat="1" ht="15.75" customHeight="1">
      <c r="A35"/>
      <c r="B35" s="89"/>
      <c r="C35" s="30"/>
      <c r="D35" s="30"/>
      <c r="E35" s="30"/>
      <c r="F35" s="30"/>
      <c r="G35" s="30"/>
      <c r="H35" s="30"/>
      <c r="I35" s="30"/>
      <c r="J35" s="30"/>
      <c r="K35" s="30"/>
      <c r="L35" s="30"/>
      <c r="P35" s="30"/>
      <c r="Q35" s="30"/>
      <c r="R35"/>
      <c r="S35"/>
      <c r="T35"/>
      <c r="U35"/>
      <c r="V35"/>
      <c r="W35"/>
      <c r="X35"/>
      <c r="Y35"/>
      <c r="Z35"/>
      <c r="AA35"/>
      <c r="AB35"/>
      <c r="AC35"/>
      <c r="AD35"/>
      <c r="AE35" s="30"/>
      <c r="AF35" s="22"/>
      <c r="AG35" s="74">
        <v>0.38888888888889001</v>
      </c>
      <c r="AH35" s="22"/>
      <c r="AI35" s="22"/>
      <c r="AJ35" s="22"/>
      <c r="AK35" s="22"/>
      <c r="AL35" s="22"/>
      <c r="AM35" s="22"/>
      <c r="AN35" s="22"/>
      <c r="AO35" s="30"/>
      <c r="AP35" s="30"/>
      <c r="AQ35" s="30"/>
      <c r="AR35" s="30"/>
      <c r="AS35" s="30"/>
      <c r="AT35" s="30"/>
      <c r="AU35" s="30"/>
    </row>
    <row r="36" spans="1:47" s="56" customFormat="1" ht="15.75" customHeight="1">
      <c r="A36"/>
      <c r="B36" s="89"/>
      <c r="C36" s="30"/>
      <c r="D36" s="30"/>
      <c r="E36" s="30"/>
      <c r="F36" s="30"/>
      <c r="G36" s="30"/>
      <c r="H36" s="30"/>
      <c r="I36" s="30"/>
      <c r="J36" s="30"/>
      <c r="K36" s="30"/>
      <c r="L36" s="30"/>
      <c r="P36" s="30"/>
      <c r="Q36" s="30"/>
      <c r="R36"/>
      <c r="S36"/>
      <c r="T36"/>
      <c r="U36"/>
      <c r="V36"/>
      <c r="W36"/>
      <c r="X36"/>
      <c r="Y36"/>
      <c r="Z36"/>
      <c r="AA36"/>
      <c r="AB36"/>
      <c r="AC36"/>
      <c r="AD36"/>
      <c r="AE36" s="30"/>
      <c r="AF36" s="22"/>
      <c r="AG36" s="74">
        <v>0.39236111111111199</v>
      </c>
      <c r="AH36" s="22"/>
      <c r="AI36" s="22"/>
      <c r="AJ36" s="22"/>
      <c r="AK36" s="22"/>
      <c r="AL36" s="22"/>
      <c r="AM36" s="22"/>
      <c r="AN36" s="22"/>
      <c r="AO36" s="30"/>
      <c r="AP36" s="30"/>
      <c r="AQ36" s="30"/>
      <c r="AR36" s="30"/>
      <c r="AS36" s="30"/>
      <c r="AT36" s="30"/>
      <c r="AU36" s="30"/>
    </row>
    <row r="37" spans="1:47" s="22" customFormat="1" ht="15.75" customHeight="1">
      <c r="A37"/>
      <c r="B37" s="89"/>
      <c r="C37" s="30"/>
      <c r="D37" s="30"/>
      <c r="E37" s="30"/>
      <c r="F37" s="30"/>
      <c r="G37" s="30"/>
      <c r="H37" s="30"/>
      <c r="I37" s="30"/>
      <c r="J37" s="30"/>
      <c r="K37" s="30"/>
      <c r="L37" s="30"/>
      <c r="M37" s="56"/>
      <c r="N37" s="56"/>
      <c r="O37" s="56"/>
      <c r="P37" s="30"/>
      <c r="Q37" s="30"/>
      <c r="R37"/>
      <c r="S37"/>
      <c r="T37"/>
      <c r="U37"/>
      <c r="V37"/>
      <c r="W37"/>
      <c r="X37"/>
      <c r="Y37"/>
      <c r="Z37"/>
      <c r="AA37"/>
      <c r="AB37"/>
      <c r="AC37"/>
      <c r="AD37"/>
      <c r="AE37"/>
      <c r="AG37" s="74">
        <v>0.39583333333333398</v>
      </c>
      <c r="AO37"/>
      <c r="AP37"/>
      <c r="AQ37"/>
      <c r="AR37"/>
      <c r="AS37"/>
      <c r="AT37"/>
      <c r="AU37"/>
    </row>
    <row r="38" spans="1:47" s="22" customFormat="1" ht="15.75" customHeight="1">
      <c r="A38"/>
      <c r="B38" s="89"/>
      <c r="C38" s="30"/>
      <c r="D38" s="30"/>
      <c r="E38" s="30"/>
      <c r="F38" s="30"/>
      <c r="G38" s="30"/>
      <c r="H38" s="30"/>
      <c r="I38" s="30"/>
      <c r="J38" s="30"/>
      <c r="K38" s="30"/>
      <c r="L38" s="30"/>
      <c r="M38" s="56"/>
      <c r="N38" s="56"/>
      <c r="O38" s="56"/>
      <c r="P38" s="30"/>
      <c r="Q38" s="30"/>
      <c r="R38"/>
      <c r="S38"/>
      <c r="T38"/>
      <c r="U38"/>
      <c r="V38"/>
      <c r="W38"/>
      <c r="X38"/>
      <c r="Y38"/>
      <c r="Z38"/>
      <c r="AA38"/>
      <c r="AB38"/>
      <c r="AC38"/>
      <c r="AD38"/>
      <c r="AE38"/>
      <c r="AG38" s="74">
        <v>0.39930555555555602</v>
      </c>
      <c r="AO38"/>
      <c r="AP38"/>
      <c r="AQ38"/>
      <c r="AR38"/>
      <c r="AS38"/>
      <c r="AT38"/>
      <c r="AU38"/>
    </row>
    <row r="39" spans="1:47" s="22" customFormat="1" ht="15.75" customHeight="1">
      <c r="A39"/>
      <c r="B39" s="89"/>
      <c r="C39" s="30"/>
      <c r="D39" s="30"/>
      <c r="E39" s="30"/>
      <c r="F39" s="30"/>
      <c r="G39" s="30"/>
      <c r="H39" s="30"/>
      <c r="I39" s="30"/>
      <c r="J39" s="30"/>
      <c r="K39" s="30"/>
      <c r="L39" s="30"/>
      <c r="M39" s="56"/>
      <c r="N39" s="56"/>
      <c r="O39" s="56"/>
      <c r="P39" s="30"/>
      <c r="Q39" s="30"/>
      <c r="R39"/>
      <c r="S39"/>
      <c r="T39"/>
      <c r="U39"/>
      <c r="V39"/>
      <c r="W39"/>
      <c r="X39"/>
      <c r="Y39"/>
      <c r="Z39"/>
      <c r="AA39"/>
      <c r="AB39"/>
      <c r="AC39"/>
      <c r="AD39"/>
      <c r="AE39"/>
      <c r="AG39" s="74">
        <v>0.40277777777777901</v>
      </c>
      <c r="AO39"/>
      <c r="AP39"/>
      <c r="AQ39"/>
      <c r="AR39"/>
      <c r="AS39"/>
      <c r="AT39"/>
    </row>
    <row r="40" spans="1:47" s="22" customFormat="1" ht="15.75" customHeight="1">
      <c r="A40"/>
      <c r="B40" s="89"/>
      <c r="C40" s="30"/>
      <c r="D40" s="30"/>
      <c r="E40" s="30"/>
      <c r="F40" s="30"/>
      <c r="G40" s="30"/>
      <c r="H40" s="30"/>
      <c r="I40" s="30"/>
      <c r="J40" s="30"/>
      <c r="K40" s="30"/>
      <c r="L40" s="30"/>
      <c r="M40" s="56"/>
      <c r="N40" s="56"/>
      <c r="O40" s="56"/>
      <c r="P40" s="30"/>
      <c r="Q40" s="30"/>
      <c r="R40"/>
      <c r="S40"/>
      <c r="T40"/>
      <c r="U40"/>
      <c r="V40"/>
      <c r="W40"/>
      <c r="X40"/>
      <c r="Y40"/>
      <c r="Z40"/>
      <c r="AA40"/>
      <c r="AB40"/>
      <c r="AC40"/>
      <c r="AD40"/>
      <c r="AE40"/>
      <c r="AG40" s="74">
        <v>0.406250000000001</v>
      </c>
      <c r="AO40"/>
      <c r="AP40"/>
      <c r="AQ40"/>
      <c r="AR40"/>
      <c r="AS40"/>
      <c r="AT40"/>
    </row>
    <row r="41" spans="1:47" s="22" customFormat="1" ht="15.75" customHeight="1">
      <c r="A41"/>
      <c r="B41" s="89"/>
      <c r="C41" s="30"/>
      <c r="D41" s="30"/>
      <c r="E41" s="30"/>
      <c r="F41" s="30"/>
      <c r="G41" s="30"/>
      <c r="H41" s="30"/>
      <c r="I41" s="30"/>
      <c r="J41" s="30"/>
      <c r="K41" s="30"/>
      <c r="L41" s="30"/>
      <c r="M41" s="56"/>
      <c r="N41" s="56"/>
      <c r="O41" s="56"/>
      <c r="P41" s="30"/>
      <c r="Q41" s="30"/>
      <c r="R41"/>
      <c r="S41"/>
      <c r="T41"/>
      <c r="U41"/>
      <c r="V41"/>
      <c r="W41"/>
      <c r="X41"/>
      <c r="Y41"/>
      <c r="Z41"/>
      <c r="AA41"/>
      <c r="AB41"/>
      <c r="AC41"/>
      <c r="AD41"/>
      <c r="AE41"/>
      <c r="AG41" s="74">
        <v>0.40972222222222299</v>
      </c>
      <c r="AO41"/>
      <c r="AP41"/>
      <c r="AQ41"/>
      <c r="AR41"/>
      <c r="AS41"/>
      <c r="AT41"/>
    </row>
    <row r="42" spans="1:47"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c r="AP42"/>
      <c r="AQ42"/>
      <c r="AR42"/>
    </row>
    <row r="43" spans="1:47"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c r="AP43"/>
      <c r="AQ43"/>
      <c r="AR43"/>
    </row>
    <row r="44" spans="1:47"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7"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7"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7"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7"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5.75" customHeight="1">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c r="AP79"/>
      <c r="AQ79"/>
      <c r="AR79"/>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row>
    <row r="81" spans="1:33"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row>
    <row r="82" spans="1:33"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row>
    <row r="83" spans="1:33"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row>
    <row r="84" spans="1:33"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row>
    <row r="85" spans="1:33"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row>
    <row r="86" spans="1:33"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row>
    <row r="87" spans="1:33"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33"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33"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33"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33"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33"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33"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33"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33"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33"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s="22" customFormat="1">
      <c r="A151"/>
      <c r="B151"/>
      <c r="C151"/>
      <c r="D151"/>
      <c r="E151"/>
      <c r="F151"/>
      <c r="G151"/>
      <c r="H151"/>
      <c r="I151"/>
      <c r="J151"/>
      <c r="K151"/>
      <c r="L151"/>
      <c r="M151"/>
      <c r="N151"/>
      <c r="O151"/>
      <c r="P151"/>
      <c r="Q151"/>
      <c r="R151"/>
      <c r="S151"/>
      <c r="T151"/>
      <c r="U151"/>
      <c r="V151"/>
      <c r="W151"/>
      <c r="X151"/>
      <c r="Y151"/>
      <c r="Z151"/>
      <c r="AA151"/>
      <c r="AB151"/>
      <c r="AC151"/>
      <c r="AD151"/>
      <c r="AE151"/>
      <c r="AG151" s="74">
        <v>0.79166666666667196</v>
      </c>
    </row>
    <row r="152" spans="1:33">
      <c r="AG152" s="74"/>
    </row>
  </sheetData>
  <sheetProtection sheet="1" objects="1" scenarios="1" formatCells="0"/>
  <mergeCells count="82">
    <mergeCell ref="Y13:AC14"/>
    <mergeCell ref="P20:R20"/>
    <mergeCell ref="S20:U20"/>
    <mergeCell ref="V20:X20"/>
    <mergeCell ref="P16:R17"/>
    <mergeCell ref="P18:R18"/>
    <mergeCell ref="P19:R19"/>
    <mergeCell ref="S16:U17"/>
    <mergeCell ref="V16:X17"/>
    <mergeCell ref="S18:U18"/>
    <mergeCell ref="V18:X18"/>
    <mergeCell ref="Y16:AC17"/>
    <mergeCell ref="S19:U19"/>
    <mergeCell ref="V19:X19"/>
    <mergeCell ref="Y18:AC18"/>
    <mergeCell ref="Y19:AC19"/>
    <mergeCell ref="Y24:AC24"/>
    <mergeCell ref="P27:R27"/>
    <mergeCell ref="S27:U27"/>
    <mergeCell ref="V27:X27"/>
    <mergeCell ref="Y20:AC20"/>
    <mergeCell ref="Y21:AC21"/>
    <mergeCell ref="S21:U21"/>
    <mergeCell ref="V21:X21"/>
    <mergeCell ref="S24:U24"/>
    <mergeCell ref="V24:X24"/>
    <mergeCell ref="V26:X26"/>
    <mergeCell ref="E14:U14"/>
    <mergeCell ref="B13:C14"/>
    <mergeCell ref="E13:U13"/>
    <mergeCell ref="V13:X14"/>
    <mergeCell ref="Y27:AC27"/>
    <mergeCell ref="Y22:AC22"/>
    <mergeCell ref="Y23:AC23"/>
    <mergeCell ref="C27:O27"/>
    <mergeCell ref="P24:R24"/>
    <mergeCell ref="P23:R23"/>
    <mergeCell ref="V23:X23"/>
    <mergeCell ref="S23:U23"/>
    <mergeCell ref="P22:R22"/>
    <mergeCell ref="S22:U22"/>
    <mergeCell ref="V22:X22"/>
    <mergeCell ref="Y26:AC26"/>
    <mergeCell ref="Y10:AC11"/>
    <mergeCell ref="E11:I11"/>
    <mergeCell ref="M11:P11"/>
    <mergeCell ref="R11:U11"/>
    <mergeCell ref="B10:C11"/>
    <mergeCell ref="E10:I10"/>
    <mergeCell ref="J10:K11"/>
    <mergeCell ref="M10:P10"/>
    <mergeCell ref="R10:U10"/>
    <mergeCell ref="V10:X11"/>
    <mergeCell ref="B3:AC3"/>
    <mergeCell ref="B6:C6"/>
    <mergeCell ref="D6:AC6"/>
    <mergeCell ref="B7:C7"/>
    <mergeCell ref="D7:AC7"/>
    <mergeCell ref="C20:O20"/>
    <mergeCell ref="B16:O17"/>
    <mergeCell ref="C23:O23"/>
    <mergeCell ref="C24:O24"/>
    <mergeCell ref="P21:R21"/>
    <mergeCell ref="B18:O18"/>
    <mergeCell ref="C21:O21"/>
    <mergeCell ref="C22:O22"/>
    <mergeCell ref="C19:O19"/>
    <mergeCell ref="B30:AC30"/>
    <mergeCell ref="B31:AC31"/>
    <mergeCell ref="C25:O25"/>
    <mergeCell ref="P25:R25"/>
    <mergeCell ref="S25:U25"/>
    <mergeCell ref="V25:X25"/>
    <mergeCell ref="Y25:AC25"/>
    <mergeCell ref="C26:O26"/>
    <mergeCell ref="P26:R26"/>
    <mergeCell ref="S26:U26"/>
    <mergeCell ref="S28:U28"/>
    <mergeCell ref="V28:X28"/>
    <mergeCell ref="Y28:AC28"/>
    <mergeCell ref="C28:O28"/>
    <mergeCell ref="P28:R28"/>
  </mergeCells>
  <phoneticPr fontId="1"/>
  <dataValidations count="2">
    <dataValidation type="list" allowBlank="1" showInputMessage="1" showErrorMessage="1" sqref="P23:P28 V23:V28 S23:S28 P19:X22" xr:uid="{00000000-0002-0000-2700-000000000000}">
      <formula1>$AH$19:$AH$23</formula1>
    </dataValidation>
    <dataValidation type="list" allowBlank="1" showInputMessage="1" showErrorMessage="1" sqref="M10 R11:U11 R10 M11:P11" xr:uid="{00000000-0002-0000-2700-000001000000}">
      <formula1>$AG$17:$AG$151</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4"/>
  <dimension ref="A1:AF92"/>
  <sheetViews>
    <sheetView showGridLines="0" topLeftCell="A4"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'シート2-⑭'!D7:AC7</f>
        <v>⑭実習振り返り</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IF(ISBLANK('シート2-⑭'!E10),"",'シート2-⑭'!E10)</f>
        <v>45003</v>
      </c>
      <c r="F10" s="503"/>
      <c r="G10" s="503"/>
      <c r="H10" s="503"/>
      <c r="I10" s="504"/>
      <c r="J10" s="427" t="s">
        <v>27</v>
      </c>
      <c r="K10" s="376"/>
      <c r="L10" s="61">
        <v>1</v>
      </c>
      <c r="M10" s="505">
        <f>IF(ISBLANK('シート2-⑭'!M10),"",'シート2-⑭'!M10)</f>
        <v>0.39583333333333398</v>
      </c>
      <c r="N10" s="506"/>
      <c r="O10" s="506"/>
      <c r="P10" s="507"/>
      <c r="Q10" s="62" t="s">
        <v>1</v>
      </c>
      <c r="R10" s="505">
        <f>IF(ISBLANK('シート2-⑭'!R10),"",'シート2-⑭'!R10)</f>
        <v>0.52083333333333504</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IF(ISBLANK('シート2-⑭'!E11),"",'シート2-⑭'!E11)</f>
        <v/>
      </c>
      <c r="F11" s="519"/>
      <c r="G11" s="519"/>
      <c r="H11" s="519"/>
      <c r="I11" s="520"/>
      <c r="J11" s="427"/>
      <c r="K11" s="376"/>
      <c r="L11" s="61">
        <v>2</v>
      </c>
      <c r="M11" s="521" t="str">
        <f>IF(ISBLANK('シート2-⑭'!M11),"",'シート2-⑭'!M11)</f>
        <v/>
      </c>
      <c r="N11" s="522"/>
      <c r="O11" s="522"/>
      <c r="P11" s="523"/>
      <c r="Q11" s="62" t="s">
        <v>1</v>
      </c>
      <c r="R11" s="521" t="str">
        <f>IF(ISBLANK('シート2-⑭'!R11),"",'シート2-⑭'!R11)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IF(ISBLANK('シート2-⑭'!E13),"",'シート2-⑭'!E13)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IF(ISBLANK('シート2-⑭'!E14),"",'シート2-⑭'!E14)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AO152"/>
  <sheetViews>
    <sheetView showGridLines="0" topLeftCell="A9"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494</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44638</v>
      </c>
      <c r="F10" s="425"/>
      <c r="G10" s="425"/>
      <c r="H10" s="425"/>
      <c r="I10" s="426"/>
      <c r="J10" s="427" t="s">
        <v>27</v>
      </c>
      <c r="K10" s="376"/>
      <c r="L10" s="61">
        <v>1</v>
      </c>
      <c r="M10" s="446">
        <v>0.562500000000003</v>
      </c>
      <c r="N10" s="447"/>
      <c r="O10" s="447"/>
      <c r="P10" s="448"/>
      <c r="Q10" s="62" t="s">
        <v>1</v>
      </c>
      <c r="R10" s="446">
        <v>0.687500000000004</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42" customHeight="1">
      <c r="A19" s="30"/>
      <c r="B19" s="72" t="s">
        <v>33</v>
      </c>
      <c r="C19" s="400" t="s">
        <v>386</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42" customHeight="1">
      <c r="A20" s="30"/>
      <c r="B20" s="72" t="s">
        <v>34</v>
      </c>
      <c r="C20" s="400" t="s">
        <v>387</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2" customHeight="1">
      <c r="A21" s="30"/>
      <c r="B21" s="72" t="s">
        <v>35</v>
      </c>
      <c r="C21" s="491" t="s">
        <v>388</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2" customHeight="1">
      <c r="A22" s="30"/>
      <c r="B22" s="72" t="s">
        <v>36</v>
      </c>
      <c r="C22" s="491" t="s">
        <v>389</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42" customHeight="1" thickBot="1">
      <c r="A23" s="30"/>
      <c r="B23" s="72" t="s">
        <v>385</v>
      </c>
      <c r="C23" s="491" t="s">
        <v>390</v>
      </c>
      <c r="D23" s="492"/>
      <c r="E23" s="492"/>
      <c r="F23" s="492"/>
      <c r="G23" s="492"/>
      <c r="H23" s="492"/>
      <c r="I23" s="492"/>
      <c r="J23" s="492"/>
      <c r="K23" s="492"/>
      <c r="L23" s="492"/>
      <c r="M23" s="492"/>
      <c r="N23" s="492"/>
      <c r="O23" s="541"/>
      <c r="P23" s="497"/>
      <c r="Q23" s="498"/>
      <c r="R23" s="499"/>
      <c r="S23" s="539"/>
      <c r="T23" s="498"/>
      <c r="U23" s="499"/>
      <c r="V23" s="539"/>
      <c r="W23" s="498"/>
      <c r="X23" s="499"/>
      <c r="Y23" s="542"/>
      <c r="Z23" s="543"/>
      <c r="AA23" s="543"/>
      <c r="AB23" s="543"/>
      <c r="AC23" s="544"/>
      <c r="AD23" s="30"/>
      <c r="AE23" s="30"/>
      <c r="AF23" s="56"/>
      <c r="AG23" s="74">
        <v>0.34722222222222199</v>
      </c>
      <c r="AH23" s="85">
        <v>1</v>
      </c>
      <c r="AI23" s="86" t="s">
        <v>510</v>
      </c>
      <c r="AJ23" s="71" t="s">
        <v>512</v>
      </c>
      <c r="AK23" s="86" t="s">
        <v>64</v>
      </c>
      <c r="AL23" s="87" t="s">
        <v>65</v>
      </c>
      <c r="AM23" s="86" t="s">
        <v>66</v>
      </c>
      <c r="AN23" s="190" t="s">
        <v>67</v>
      </c>
    </row>
    <row r="24" spans="1:41" ht="41.25" customHeight="1">
      <c r="A24" s="30"/>
      <c r="B24" s="72"/>
      <c r="C24" s="491"/>
      <c r="D24" s="492"/>
      <c r="E24" s="492"/>
      <c r="F24" s="492"/>
      <c r="G24" s="492"/>
      <c r="H24" s="492"/>
      <c r="I24" s="492"/>
      <c r="J24" s="492"/>
      <c r="K24" s="492"/>
      <c r="L24" s="492"/>
      <c r="M24" s="492"/>
      <c r="N24" s="492"/>
      <c r="O24" s="492"/>
      <c r="P24" s="676"/>
      <c r="Q24" s="676"/>
      <c r="R24" s="676"/>
      <c r="S24" s="676"/>
      <c r="T24" s="676"/>
      <c r="U24" s="676"/>
      <c r="V24" s="676"/>
      <c r="W24" s="676"/>
      <c r="X24" s="676"/>
      <c r="Y24" s="680"/>
      <c r="Z24" s="680"/>
      <c r="AA24" s="680"/>
      <c r="AB24" s="680"/>
      <c r="AC24" s="680"/>
      <c r="AD24" s="30"/>
      <c r="AE24" s="30"/>
      <c r="AF24" s="56"/>
      <c r="AG24" s="74">
        <v>0.35069444444444497</v>
      </c>
      <c r="AH24" s="56"/>
      <c r="AI24" s="56"/>
      <c r="AJ24" s="56"/>
      <c r="AK24" s="56"/>
      <c r="AL24" s="56"/>
      <c r="AM24" s="56"/>
      <c r="AN24" s="56"/>
    </row>
    <row r="25" spans="1:41" ht="41.25" customHeight="1">
      <c r="A25" s="30"/>
      <c r="B25" s="72"/>
      <c r="C25" s="491"/>
      <c r="D25" s="492"/>
      <c r="E25" s="492"/>
      <c r="F25" s="492"/>
      <c r="G25" s="492"/>
      <c r="H25" s="492"/>
      <c r="I25" s="492"/>
      <c r="J25" s="492"/>
      <c r="K25" s="492"/>
      <c r="L25" s="492"/>
      <c r="M25" s="492"/>
      <c r="N25" s="492"/>
      <c r="O25" s="492"/>
      <c r="P25" s="669"/>
      <c r="Q25" s="669"/>
      <c r="R25" s="669"/>
      <c r="S25" s="669"/>
      <c r="T25" s="669"/>
      <c r="U25" s="669"/>
      <c r="V25" s="669"/>
      <c r="W25" s="669"/>
      <c r="X25" s="669"/>
      <c r="Y25" s="670"/>
      <c r="Z25" s="670"/>
      <c r="AA25" s="670"/>
      <c r="AB25" s="670"/>
      <c r="AC25" s="670"/>
      <c r="AD25" s="30"/>
      <c r="AE25" s="30"/>
      <c r="AF25" s="56"/>
      <c r="AG25" s="74">
        <v>0.35416666666666669</v>
      </c>
      <c r="AH25" s="56"/>
      <c r="AI25" s="56"/>
      <c r="AJ25" s="56"/>
      <c r="AK25" s="56"/>
      <c r="AL25" s="56"/>
      <c r="AM25" s="56"/>
      <c r="AN25" s="56"/>
    </row>
    <row r="26" spans="1:41" ht="41.25" customHeight="1">
      <c r="A26" s="30"/>
      <c r="B26" s="88"/>
      <c r="C26" s="491"/>
      <c r="D26" s="492"/>
      <c r="E26" s="492"/>
      <c r="F26" s="492"/>
      <c r="G26" s="492"/>
      <c r="H26" s="492"/>
      <c r="I26" s="492"/>
      <c r="J26" s="492"/>
      <c r="K26" s="492"/>
      <c r="L26" s="492"/>
      <c r="M26" s="492"/>
      <c r="N26" s="492"/>
      <c r="O26" s="671"/>
      <c r="P26" s="843"/>
      <c r="Q26" s="843"/>
      <c r="R26" s="844"/>
      <c r="S26" s="845"/>
      <c r="T26" s="843"/>
      <c r="U26" s="690"/>
      <c r="V26" s="568"/>
      <c r="W26" s="568"/>
      <c r="X26" s="568"/>
      <c r="Y26" s="585"/>
      <c r="Z26" s="585"/>
      <c r="AA26" s="585"/>
      <c r="AB26" s="585"/>
      <c r="AC26" s="693"/>
      <c r="AD26" s="30"/>
      <c r="AE26" s="30"/>
      <c r="AF26" s="56"/>
      <c r="AG26" s="74">
        <v>0.35763888888888901</v>
      </c>
      <c r="AH26" s="56"/>
      <c r="AI26" s="56"/>
      <c r="AJ26" s="56"/>
      <c r="AK26" s="56"/>
      <c r="AL26" s="56"/>
      <c r="AM26" s="56"/>
      <c r="AN26" s="56"/>
    </row>
    <row r="27" spans="1:41" ht="41.25" customHeight="1">
      <c r="A27" s="30"/>
      <c r="B27" s="72"/>
      <c r="C27" s="491"/>
      <c r="D27" s="492"/>
      <c r="E27" s="492"/>
      <c r="F27" s="492"/>
      <c r="G27" s="492"/>
      <c r="H27" s="492"/>
      <c r="I27" s="492"/>
      <c r="J27" s="492"/>
      <c r="K27" s="492"/>
      <c r="L27" s="492"/>
      <c r="M27" s="492"/>
      <c r="N27" s="492"/>
      <c r="O27" s="492"/>
      <c r="P27" s="669"/>
      <c r="Q27" s="669"/>
      <c r="R27" s="669"/>
      <c r="S27" s="669"/>
      <c r="T27" s="669"/>
      <c r="U27" s="669"/>
      <c r="V27" s="669"/>
      <c r="W27" s="669"/>
      <c r="X27" s="669"/>
      <c r="Y27" s="670"/>
      <c r="Z27" s="670"/>
      <c r="AA27" s="670"/>
      <c r="AB27" s="670"/>
      <c r="AC27" s="670"/>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15.75" customHeight="1">
      <c r="A32"/>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89"/>
      <c r="C45" s="30"/>
      <c r="D45" s="30"/>
      <c r="E45" s="30"/>
      <c r="F45" s="30"/>
      <c r="G45" s="30"/>
      <c r="H45" s="30"/>
      <c r="I45" s="30"/>
      <c r="J45" s="30"/>
      <c r="K45" s="30"/>
      <c r="L45" s="30"/>
      <c r="M45" s="30"/>
      <c r="N45" s="30"/>
      <c r="O45" s="30"/>
      <c r="P45" s="30"/>
      <c r="Q45" s="30"/>
      <c r="R45"/>
      <c r="S45"/>
      <c r="T45"/>
      <c r="U45"/>
      <c r="V45"/>
      <c r="W45"/>
      <c r="X45"/>
      <c r="Y45"/>
      <c r="Z45"/>
      <c r="AA45"/>
      <c r="AB45"/>
      <c r="AC45"/>
      <c r="AD45"/>
      <c r="AE45"/>
      <c r="AG45" s="74">
        <v>0.42361111111111199</v>
      </c>
      <c r="AO45" s="191"/>
    </row>
    <row r="46" spans="1:41" s="22" customFormat="1" ht="15.75" customHeight="1">
      <c r="A46"/>
      <c r="B46" s="89"/>
      <c r="C46" s="30"/>
      <c r="D46" s="30"/>
      <c r="E46" s="30"/>
      <c r="F46" s="30"/>
      <c r="G46" s="30"/>
      <c r="H46" s="30"/>
      <c r="I46" s="30"/>
      <c r="J46" s="30"/>
      <c r="K46" s="30"/>
      <c r="L46" s="30"/>
      <c r="M46" s="30"/>
      <c r="N46" s="30"/>
      <c r="O46" s="30"/>
      <c r="P46" s="30"/>
      <c r="Q46" s="30"/>
      <c r="R46"/>
      <c r="S46"/>
      <c r="T46"/>
      <c r="U46"/>
      <c r="V46"/>
      <c r="W46"/>
      <c r="X46"/>
      <c r="Y46"/>
      <c r="Z46"/>
      <c r="AA46"/>
      <c r="AB46"/>
      <c r="AC46"/>
      <c r="AD46"/>
      <c r="AE46"/>
      <c r="AG46" s="74">
        <v>0.42708333333333398</v>
      </c>
      <c r="AO46" s="191"/>
    </row>
    <row r="47" spans="1:41" s="22" customFormat="1" ht="15.75" customHeight="1">
      <c r="A47"/>
      <c r="B47" s="89"/>
      <c r="C47" s="30"/>
      <c r="D47" s="30"/>
      <c r="E47" s="30"/>
      <c r="F47" s="30"/>
      <c r="G47" s="30"/>
      <c r="H47" s="30"/>
      <c r="I47" s="30"/>
      <c r="J47" s="30"/>
      <c r="K47" s="30"/>
      <c r="L47" s="30"/>
      <c r="M47" s="30"/>
      <c r="N47" s="30"/>
      <c r="O47" s="30"/>
      <c r="P47" s="30"/>
      <c r="Q47" s="30"/>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Y24:AC24"/>
    <mergeCell ref="S27:U27"/>
    <mergeCell ref="V27:X27"/>
    <mergeCell ref="Y27:AC27"/>
    <mergeCell ref="C25:O25"/>
    <mergeCell ref="P25:R25"/>
    <mergeCell ref="S25:U25"/>
    <mergeCell ref="V25:X25"/>
    <mergeCell ref="C24:O24"/>
    <mergeCell ref="P24:R24"/>
    <mergeCell ref="S24:U24"/>
    <mergeCell ref="V24:X24"/>
    <mergeCell ref="B10:C11"/>
    <mergeCell ref="C21:O21"/>
    <mergeCell ref="B16:O17"/>
    <mergeCell ref="P16:R17"/>
    <mergeCell ref="S16:U17"/>
    <mergeCell ref="E11:I11"/>
    <mergeCell ref="M11:P11"/>
    <mergeCell ref="R11:U11"/>
    <mergeCell ref="B13:C14"/>
    <mergeCell ref="E13:U13"/>
    <mergeCell ref="E10:I10"/>
    <mergeCell ref="J10:K11"/>
    <mergeCell ref="B3:AC3"/>
    <mergeCell ref="B6:C6"/>
    <mergeCell ref="D6:AC6"/>
    <mergeCell ref="B7:C7"/>
    <mergeCell ref="D7:AC7"/>
    <mergeCell ref="Y10:AC11"/>
    <mergeCell ref="Y13:AC14"/>
    <mergeCell ref="M10:P10"/>
    <mergeCell ref="R10:U10"/>
    <mergeCell ref="V10:X11"/>
    <mergeCell ref="V13:X14"/>
    <mergeCell ref="E14:U14"/>
    <mergeCell ref="Y16:AC17"/>
    <mergeCell ref="C19:O19"/>
    <mergeCell ref="P19:R19"/>
    <mergeCell ref="S19:U19"/>
    <mergeCell ref="Y19:AC19"/>
    <mergeCell ref="B18:O18"/>
    <mergeCell ref="P18:R18"/>
    <mergeCell ref="S18:U18"/>
    <mergeCell ref="V18:X18"/>
    <mergeCell ref="Y18:AC18"/>
    <mergeCell ref="V16:X17"/>
    <mergeCell ref="V19:X19"/>
    <mergeCell ref="V22:X22"/>
    <mergeCell ref="Y22:AC22"/>
    <mergeCell ref="C20:O20"/>
    <mergeCell ref="P20:R20"/>
    <mergeCell ref="S20:U20"/>
    <mergeCell ref="V20:X20"/>
    <mergeCell ref="Y20:AC20"/>
    <mergeCell ref="C22:O22"/>
    <mergeCell ref="P22:R22"/>
    <mergeCell ref="S22:U22"/>
    <mergeCell ref="P21:R21"/>
    <mergeCell ref="S21:U21"/>
    <mergeCell ref="V21:X21"/>
    <mergeCell ref="Y21:AC21"/>
    <mergeCell ref="C23:O23"/>
    <mergeCell ref="P23:R23"/>
    <mergeCell ref="S23:U23"/>
    <mergeCell ref="V23:X23"/>
    <mergeCell ref="Y23:AC23"/>
    <mergeCell ref="B30:AC30"/>
    <mergeCell ref="B31:AC31"/>
    <mergeCell ref="Y25:AC25"/>
    <mergeCell ref="C26:O26"/>
    <mergeCell ref="P26:R26"/>
    <mergeCell ref="S26:U26"/>
    <mergeCell ref="V26:X26"/>
    <mergeCell ref="Y26:AC26"/>
    <mergeCell ref="C27:O27"/>
    <mergeCell ref="P27:R27"/>
    <mergeCell ref="C28:O28"/>
    <mergeCell ref="P28:R28"/>
    <mergeCell ref="S28:U28"/>
    <mergeCell ref="V28:X28"/>
    <mergeCell ref="Y28:AC28"/>
  </mergeCells>
  <phoneticPr fontId="10"/>
  <dataValidations count="2">
    <dataValidation type="list" allowBlank="1" showInputMessage="1" showErrorMessage="1" sqref="M10 R11:U11 M11:P11 R10" xr:uid="{00000000-0002-0000-2900-000000000000}">
      <formula1>$AG$17:$AG$144</formula1>
    </dataValidation>
    <dataValidation type="list" allowBlank="1" showInputMessage="1" showErrorMessage="1" sqref="V24:V28 P24:P28 S24:S28 P19:X23" xr:uid="{00000000-0002-0000-29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0"/>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'シート2-⑮-1'!D7:AC7</f>
        <v>⑮-1ケアマネジメントの展開「基礎理解」</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IF(ISBLANK('シート2-⑮-1'!E10),"",'シート2-⑮-1'!E10)</f>
        <v>44638</v>
      </c>
      <c r="F10" s="503"/>
      <c r="G10" s="503"/>
      <c r="H10" s="503"/>
      <c r="I10" s="504"/>
      <c r="J10" s="427" t="s">
        <v>27</v>
      </c>
      <c r="K10" s="376"/>
      <c r="L10" s="61">
        <v>1</v>
      </c>
      <c r="M10" s="505">
        <f>IF(ISBLANK('シート2-⑮-1'!M10),"",'シート2-⑮-1'!M10)</f>
        <v>0.562500000000003</v>
      </c>
      <c r="N10" s="506"/>
      <c r="O10" s="506"/>
      <c r="P10" s="507"/>
      <c r="Q10" s="62" t="s">
        <v>1</v>
      </c>
      <c r="R10" s="505">
        <f>IF(ISBLANK('シート2-⑮-1'!R10),"",'シート2-⑮-1'!R10)</f>
        <v>0.687500000000004</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IF(ISBLANK('シート2-⑮-1'!E11),"",'シート2-⑮-1'!E11)</f>
        <v/>
      </c>
      <c r="F11" s="519"/>
      <c r="G11" s="519"/>
      <c r="H11" s="519"/>
      <c r="I11" s="520"/>
      <c r="J11" s="427"/>
      <c r="K11" s="376"/>
      <c r="L11" s="61">
        <v>2</v>
      </c>
      <c r="M11" s="521" t="str">
        <f>IF(ISBLANK('シート2-⑮-1'!M11),"",'シート2-⑮-1'!M11)</f>
        <v/>
      </c>
      <c r="N11" s="522"/>
      <c r="O11" s="522"/>
      <c r="P11" s="523"/>
      <c r="Q11" s="62" t="s">
        <v>1</v>
      </c>
      <c r="R11" s="521" t="str">
        <f>IF(ISBLANK('シート2-⑮-1'!R11),"",'シート2-⑮-1'!R11)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IF(ISBLANK('シート2-⑮-1'!E13),"",'シート2-⑮-1'!E13)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IF(ISBLANK('シート2-⑮-1'!E14),"",'シート2-⑮-1'!E14)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AO152"/>
  <sheetViews>
    <sheetView showGridLines="0" topLeftCell="A3"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497</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44645</v>
      </c>
      <c r="F10" s="425"/>
      <c r="G10" s="425"/>
      <c r="H10" s="425"/>
      <c r="I10" s="426"/>
      <c r="J10" s="427" t="s">
        <v>27</v>
      </c>
      <c r="K10" s="376"/>
      <c r="L10" s="61">
        <v>1</v>
      </c>
      <c r="M10" s="446">
        <v>0.39583333333333398</v>
      </c>
      <c r="N10" s="447"/>
      <c r="O10" s="447"/>
      <c r="P10" s="448"/>
      <c r="Q10" s="62" t="s">
        <v>1</v>
      </c>
      <c r="R10" s="446">
        <v>0.64583333333333703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0"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0"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0" ht="42" customHeight="1">
      <c r="A19" s="30"/>
      <c r="B19" s="72" t="s">
        <v>33</v>
      </c>
      <c r="C19" s="400" t="s">
        <v>403</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0" ht="42" customHeight="1">
      <c r="A20" s="30"/>
      <c r="B20" s="72" t="s">
        <v>34</v>
      </c>
      <c r="C20" s="400" t="s">
        <v>404</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0" ht="42" customHeight="1">
      <c r="A21" s="30"/>
      <c r="B21" s="72" t="s">
        <v>35</v>
      </c>
      <c r="C21" s="491" t="s">
        <v>405</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0" ht="42" customHeight="1">
      <c r="A22" s="30"/>
      <c r="B22" s="72" t="s">
        <v>36</v>
      </c>
      <c r="C22" s="491" t="s">
        <v>406</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0" ht="42" customHeight="1">
      <c r="A23" s="30"/>
      <c r="B23" s="72" t="s">
        <v>37</v>
      </c>
      <c r="C23" s="491" t="s">
        <v>407</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512</v>
      </c>
      <c r="AK23" s="86" t="s">
        <v>64</v>
      </c>
      <c r="AL23" s="87" t="s">
        <v>65</v>
      </c>
      <c r="AM23" s="86" t="s">
        <v>66</v>
      </c>
      <c r="AN23" s="190" t="s">
        <v>67</v>
      </c>
    </row>
    <row r="24" spans="1:40" ht="42" customHeight="1">
      <c r="A24" s="30"/>
      <c r="B24" s="72" t="s">
        <v>38</v>
      </c>
      <c r="C24" s="491" t="s">
        <v>408</v>
      </c>
      <c r="D24" s="492"/>
      <c r="E24" s="492"/>
      <c r="F24" s="492"/>
      <c r="G24" s="492"/>
      <c r="H24" s="492"/>
      <c r="I24" s="492"/>
      <c r="J24" s="492"/>
      <c r="K24" s="492"/>
      <c r="L24" s="492"/>
      <c r="M24" s="492"/>
      <c r="N24" s="492"/>
      <c r="O24" s="492"/>
      <c r="P24" s="435"/>
      <c r="Q24" s="419"/>
      <c r="R24" s="420"/>
      <c r="S24" s="418"/>
      <c r="T24" s="419"/>
      <c r="U24" s="421"/>
      <c r="V24" s="445"/>
      <c r="W24" s="445"/>
      <c r="X24" s="445"/>
      <c r="Y24" s="416"/>
      <c r="Z24" s="416"/>
      <c r="AA24" s="416"/>
      <c r="AB24" s="416"/>
      <c r="AC24" s="417"/>
      <c r="AD24" s="30"/>
      <c r="AE24" s="30"/>
      <c r="AF24" s="56"/>
      <c r="AG24" s="74">
        <v>0.35069444444444497</v>
      </c>
      <c r="AH24" s="56"/>
      <c r="AI24" s="56"/>
      <c r="AJ24" s="56"/>
      <c r="AK24" s="56"/>
      <c r="AL24" s="56"/>
      <c r="AM24" s="56"/>
      <c r="AN24" s="56"/>
    </row>
    <row r="25" spans="1:40" ht="42" customHeight="1" thickBot="1">
      <c r="A25" s="30"/>
      <c r="B25" s="72" t="s">
        <v>275</v>
      </c>
      <c r="C25" s="491" t="s">
        <v>402</v>
      </c>
      <c r="D25" s="492"/>
      <c r="E25" s="492"/>
      <c r="F25" s="492"/>
      <c r="G25" s="492"/>
      <c r="H25" s="492"/>
      <c r="I25" s="492"/>
      <c r="J25" s="492"/>
      <c r="K25" s="492"/>
      <c r="L25" s="492"/>
      <c r="M25" s="492"/>
      <c r="N25" s="492"/>
      <c r="O25" s="541"/>
      <c r="P25" s="497"/>
      <c r="Q25" s="498"/>
      <c r="R25" s="499"/>
      <c r="S25" s="539"/>
      <c r="T25" s="498"/>
      <c r="U25" s="499"/>
      <c r="V25" s="539"/>
      <c r="W25" s="498"/>
      <c r="X25" s="499"/>
      <c r="Y25" s="542"/>
      <c r="Z25" s="543"/>
      <c r="AA25" s="543"/>
      <c r="AB25" s="543"/>
      <c r="AC25" s="544"/>
      <c r="AD25" s="30"/>
      <c r="AE25" s="30"/>
      <c r="AF25" s="56"/>
      <c r="AG25" s="74">
        <v>0.35416666666666669</v>
      </c>
      <c r="AH25" s="56"/>
      <c r="AI25" s="56"/>
      <c r="AJ25" s="56"/>
      <c r="AK25" s="56"/>
      <c r="AL25" s="56"/>
      <c r="AM25" s="56"/>
      <c r="AN25" s="56"/>
    </row>
    <row r="26" spans="1:40" ht="42" customHeight="1">
      <c r="A26" s="30"/>
      <c r="B26" s="72"/>
      <c r="C26" s="200"/>
      <c r="D26" s="201"/>
      <c r="E26" s="201"/>
      <c r="F26" s="201"/>
      <c r="G26" s="201"/>
      <c r="H26" s="201"/>
      <c r="I26" s="201"/>
      <c r="J26" s="201"/>
      <c r="K26" s="201"/>
      <c r="L26" s="201"/>
      <c r="M26" s="201"/>
      <c r="N26" s="201"/>
      <c r="O26" s="201"/>
      <c r="P26" s="694"/>
      <c r="Q26" s="691"/>
      <c r="R26" s="692"/>
      <c r="S26" s="694"/>
      <c r="T26" s="691"/>
      <c r="U26" s="691"/>
      <c r="V26" s="568"/>
      <c r="W26" s="568"/>
      <c r="X26" s="568"/>
      <c r="Y26" s="585"/>
      <c r="Z26" s="585"/>
      <c r="AA26" s="585"/>
      <c r="AB26" s="585"/>
      <c r="AC26" s="585"/>
      <c r="AD26" s="30"/>
      <c r="AE26" s="30"/>
      <c r="AF26" s="56"/>
      <c r="AG26" s="74">
        <v>0.35763888888888901</v>
      </c>
      <c r="AH26" s="56"/>
      <c r="AI26" s="56"/>
      <c r="AJ26" s="56"/>
      <c r="AK26" s="56"/>
      <c r="AL26" s="56"/>
      <c r="AM26" s="56"/>
      <c r="AN26" s="56"/>
    </row>
    <row r="27" spans="1:40" ht="41.25" customHeight="1">
      <c r="A27" s="30"/>
      <c r="B27" s="205"/>
      <c r="C27" s="846"/>
      <c r="D27" s="847"/>
      <c r="E27" s="847"/>
      <c r="F27" s="847"/>
      <c r="G27" s="847"/>
      <c r="H27" s="847"/>
      <c r="I27" s="847"/>
      <c r="J27" s="847"/>
      <c r="K27" s="847"/>
      <c r="L27" s="847"/>
      <c r="M27" s="847"/>
      <c r="N27" s="847"/>
      <c r="O27" s="848"/>
      <c r="P27" s="694"/>
      <c r="Q27" s="691"/>
      <c r="R27" s="692"/>
      <c r="S27" s="694"/>
      <c r="T27" s="691"/>
      <c r="U27" s="691"/>
      <c r="V27" s="568"/>
      <c r="W27" s="568"/>
      <c r="X27" s="568"/>
      <c r="Y27" s="585"/>
      <c r="Z27" s="585"/>
      <c r="AA27" s="585"/>
      <c r="AB27" s="585"/>
      <c r="AC27" s="585"/>
      <c r="AD27" s="30"/>
      <c r="AE27" s="30"/>
      <c r="AF27" s="56"/>
      <c r="AG27" s="74">
        <v>0.36111111111111099</v>
      </c>
      <c r="AH27" s="56"/>
      <c r="AI27" s="56"/>
      <c r="AJ27" s="56"/>
      <c r="AK27" s="56"/>
      <c r="AL27" s="56"/>
      <c r="AM27" s="56"/>
      <c r="AN27" s="56"/>
    </row>
    <row r="28" spans="1:40"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0"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0"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0"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0" ht="15.75" customHeight="1">
      <c r="A32" s="30"/>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56"/>
      <c r="AG32" s="74">
        <v>0.37847222222222299</v>
      </c>
      <c r="AH32" s="56"/>
      <c r="AI32" s="56"/>
      <c r="AJ32" s="56"/>
      <c r="AK32" s="56"/>
      <c r="AL32" s="56"/>
      <c r="AM32" s="56"/>
      <c r="AN32" s="56"/>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89"/>
      <c r="C45" s="30"/>
      <c r="D45" s="30"/>
      <c r="E45" s="30"/>
      <c r="F45" s="30"/>
      <c r="G45" s="30"/>
      <c r="H45" s="30"/>
      <c r="I45" s="30"/>
      <c r="J45" s="30"/>
      <c r="K45" s="30"/>
      <c r="L45" s="30"/>
      <c r="M45" s="30"/>
      <c r="N45" s="30"/>
      <c r="O45" s="30"/>
      <c r="P45" s="30"/>
      <c r="Q45" s="30"/>
      <c r="R45"/>
      <c r="S45"/>
      <c r="T45"/>
      <c r="U45"/>
      <c r="V45"/>
      <c r="W45"/>
      <c r="X45"/>
      <c r="Y45"/>
      <c r="Z45"/>
      <c r="AA45"/>
      <c r="AB45"/>
      <c r="AC45"/>
      <c r="AD45"/>
      <c r="AE45"/>
      <c r="AG45" s="74">
        <v>0.42361111111111199</v>
      </c>
      <c r="AO45" s="191"/>
    </row>
    <row r="46" spans="1:41" s="22" customFormat="1" ht="15.75" customHeight="1">
      <c r="A46"/>
      <c r="B46" s="89"/>
      <c r="C46" s="30"/>
      <c r="D46" s="30"/>
      <c r="E46" s="30"/>
      <c r="F46" s="30"/>
      <c r="G46" s="30"/>
      <c r="H46" s="30"/>
      <c r="I46" s="30"/>
      <c r="J46" s="30"/>
      <c r="K46" s="30"/>
      <c r="L46" s="30"/>
      <c r="M46" s="30"/>
      <c r="N46" s="30"/>
      <c r="O46" s="30"/>
      <c r="P46" s="30"/>
      <c r="Q46" s="30"/>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1:41"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c r="AO145" s="191"/>
    </row>
    <row r="146" spans="1:41"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c r="AO146" s="191"/>
    </row>
    <row r="147" spans="1:41"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c r="AO147" s="191"/>
    </row>
    <row r="148" spans="1:41">
      <c r="AG148" s="74">
        <v>0.781250000000005</v>
      </c>
    </row>
    <row r="149" spans="1:41">
      <c r="AG149" s="74">
        <v>0.78472222222222798</v>
      </c>
    </row>
    <row r="150" spans="1:41">
      <c r="AG150" s="74">
        <v>0.78819444444444997</v>
      </c>
    </row>
    <row r="151" spans="1:41">
      <c r="AG151" s="74">
        <v>0.79166666666667196</v>
      </c>
    </row>
    <row r="152" spans="1:41">
      <c r="AG152" s="74"/>
    </row>
  </sheetData>
  <sheetProtection sheet="1" objects="1" scenarios="1" formatCells="0"/>
  <mergeCells count="81">
    <mergeCell ref="B3:AC3"/>
    <mergeCell ref="B6:C6"/>
    <mergeCell ref="D6:AC6"/>
    <mergeCell ref="B7:C7"/>
    <mergeCell ref="D7:AC7"/>
    <mergeCell ref="E10:I10"/>
    <mergeCell ref="J10:K11"/>
    <mergeCell ref="M10:P10"/>
    <mergeCell ref="R10:U10"/>
    <mergeCell ref="V10:X11"/>
    <mergeCell ref="C20:O20"/>
    <mergeCell ref="E13:U13"/>
    <mergeCell ref="V13:X14"/>
    <mergeCell ref="Y13:AC14"/>
    <mergeCell ref="E14:U14"/>
    <mergeCell ref="Y19:AC19"/>
    <mergeCell ref="C19:O19"/>
    <mergeCell ref="P19:R19"/>
    <mergeCell ref="S19:U19"/>
    <mergeCell ref="Y16:AC17"/>
    <mergeCell ref="P20:R20"/>
    <mergeCell ref="S20:U20"/>
    <mergeCell ref="V20:X20"/>
    <mergeCell ref="Y20:AC20"/>
    <mergeCell ref="Y10:AC11"/>
    <mergeCell ref="E11:I11"/>
    <mergeCell ref="M11:P11"/>
    <mergeCell ref="R11:U11"/>
    <mergeCell ref="V19:X19"/>
    <mergeCell ref="B18:O18"/>
    <mergeCell ref="P18:R18"/>
    <mergeCell ref="S18:U18"/>
    <mergeCell ref="V18:X18"/>
    <mergeCell ref="Y18:AC18"/>
    <mergeCell ref="B10:C11"/>
    <mergeCell ref="B16:O17"/>
    <mergeCell ref="P16:R17"/>
    <mergeCell ref="S16:U17"/>
    <mergeCell ref="V16:X17"/>
    <mergeCell ref="B13:C14"/>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P26:R26"/>
    <mergeCell ref="S26:U26"/>
    <mergeCell ref="V26:X26"/>
    <mergeCell ref="Y26:AC26"/>
    <mergeCell ref="C25:O25"/>
    <mergeCell ref="P25:R25"/>
    <mergeCell ref="S25:U25"/>
    <mergeCell ref="V25:X25"/>
    <mergeCell ref="Y25:AC25"/>
    <mergeCell ref="B30:AC30"/>
    <mergeCell ref="B31:AC31"/>
    <mergeCell ref="C27:O27"/>
    <mergeCell ref="P27:R27"/>
    <mergeCell ref="S27:U27"/>
    <mergeCell ref="V27:X27"/>
    <mergeCell ref="C28:O28"/>
    <mergeCell ref="P28:R28"/>
    <mergeCell ref="S28:U28"/>
    <mergeCell ref="V28:X28"/>
    <mergeCell ref="Y27:AC27"/>
    <mergeCell ref="Y28:AC28"/>
  </mergeCells>
  <phoneticPr fontId="10"/>
  <dataValidations count="2">
    <dataValidation type="list" allowBlank="1" showInputMessage="1" showErrorMessage="1" sqref="M10 R11:U11 M11:P11 R10" xr:uid="{00000000-0002-0000-2B00-000000000000}">
      <formula1>$AG$17:$AG$147</formula1>
    </dataValidation>
    <dataValidation type="list" allowBlank="1" showInputMessage="1" showErrorMessage="1" sqref="P26:P28 S26:S28 V26:V28 P19:X25" xr:uid="{00000000-0002-0000-2B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3"/>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'シート2-⑮-4'!D7:AC7</f>
        <v>⑮-4ケアマネジメントの展開「筋骨格系疾患及び廃用症候群に関する事例」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IF(ISBLANK('シート2-⑮-4'!E10),"",'シート2-⑮-4'!E10)</f>
        <v>44645</v>
      </c>
      <c r="F10" s="503"/>
      <c r="G10" s="503"/>
      <c r="H10" s="503"/>
      <c r="I10" s="504"/>
      <c r="J10" s="427" t="s">
        <v>27</v>
      </c>
      <c r="K10" s="376"/>
      <c r="L10" s="61">
        <v>1</v>
      </c>
      <c r="M10" s="505">
        <f>IF(ISBLANK('シート2-⑮-4'!M10),"",'シート2-⑮-4'!M10)</f>
        <v>0.39583333333333398</v>
      </c>
      <c r="N10" s="506"/>
      <c r="O10" s="506"/>
      <c r="P10" s="507"/>
      <c r="Q10" s="62" t="s">
        <v>1</v>
      </c>
      <c r="R10" s="505">
        <f>IF(ISBLANK('シート2-⑮-4'!R10),"",'シート2-⑮-4'!R10)</f>
        <v>0.64583333333333703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IF(ISBLANK('シート2-⑮-4'!E11),"",'シート2-⑮-4'!E11)</f>
        <v/>
      </c>
      <c r="F11" s="519"/>
      <c r="G11" s="519"/>
      <c r="H11" s="519"/>
      <c r="I11" s="520"/>
      <c r="J11" s="427"/>
      <c r="K11" s="376"/>
      <c r="L11" s="61">
        <v>2</v>
      </c>
      <c r="M11" s="521" t="str">
        <f>IF(ISBLANK('シート2-⑮-4'!M11),"",'シート2-⑮-4'!M11)</f>
        <v/>
      </c>
      <c r="N11" s="522"/>
      <c r="O11" s="522"/>
      <c r="P11" s="523"/>
      <c r="Q11" s="62" t="s">
        <v>1</v>
      </c>
      <c r="R11" s="521" t="str">
        <f>IF(ISBLANK('シート2-⑮-4'!R11),"",'シート2-⑮-4'!R11)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IF(ISBLANK('シート2-⑮-4'!E13),"",'シート2-⑮-4'!E13)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IF(ISBLANK('シート2-⑮-4'!E14),"",'シート2-⑮-4'!E14)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2"/>
  <dimension ref="A1:AO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495</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45024</v>
      </c>
      <c r="F10" s="425"/>
      <c r="G10" s="425"/>
      <c r="H10" s="425"/>
      <c r="I10" s="426"/>
      <c r="J10" s="427" t="s">
        <v>27</v>
      </c>
      <c r="K10" s="376"/>
      <c r="L10" s="61">
        <v>1</v>
      </c>
      <c r="M10" s="446">
        <v>0.39583333333333398</v>
      </c>
      <c r="N10" s="447"/>
      <c r="O10" s="447"/>
      <c r="P10" s="448"/>
      <c r="Q10" s="62" t="s">
        <v>1</v>
      </c>
      <c r="R10" s="446">
        <v>0.64583333333333703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0"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0"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0" ht="42" customHeight="1">
      <c r="A19" s="30"/>
      <c r="B19" s="72" t="s">
        <v>33</v>
      </c>
      <c r="C19" s="400" t="s">
        <v>391</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0" ht="42" customHeight="1">
      <c r="A20" s="30"/>
      <c r="B20" s="72" t="s">
        <v>34</v>
      </c>
      <c r="C20" s="400" t="s">
        <v>392</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0" ht="42" customHeight="1">
      <c r="A21" s="30"/>
      <c r="B21" s="72" t="s">
        <v>35</v>
      </c>
      <c r="C21" s="491" t="s">
        <v>393</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0" ht="42" customHeight="1">
      <c r="A22" s="30"/>
      <c r="B22" s="72" t="s">
        <v>36</v>
      </c>
      <c r="C22" s="491" t="s">
        <v>394</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0" ht="42" customHeight="1">
      <c r="A23" s="30"/>
      <c r="B23" s="72" t="s">
        <v>37</v>
      </c>
      <c r="C23" s="491" t="s">
        <v>395</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512</v>
      </c>
      <c r="AK23" s="86" t="s">
        <v>64</v>
      </c>
      <c r="AL23" s="87" t="s">
        <v>65</v>
      </c>
      <c r="AM23" s="86" t="s">
        <v>66</v>
      </c>
      <c r="AN23" s="190" t="s">
        <v>67</v>
      </c>
    </row>
    <row r="24" spans="1:40" ht="42" customHeight="1">
      <c r="A24" s="30"/>
      <c r="B24" s="72" t="s">
        <v>38</v>
      </c>
      <c r="C24" s="491" t="s">
        <v>396</v>
      </c>
      <c r="D24" s="492"/>
      <c r="E24" s="492"/>
      <c r="F24" s="492"/>
      <c r="G24" s="492"/>
      <c r="H24" s="492"/>
      <c r="I24" s="492"/>
      <c r="J24" s="492"/>
      <c r="K24" s="492"/>
      <c r="L24" s="492"/>
      <c r="M24" s="492"/>
      <c r="N24" s="492"/>
      <c r="O24" s="492"/>
      <c r="P24" s="435"/>
      <c r="Q24" s="419"/>
      <c r="R24" s="420"/>
      <c r="S24" s="418"/>
      <c r="T24" s="419"/>
      <c r="U24" s="421"/>
      <c r="V24" s="445"/>
      <c r="W24" s="445"/>
      <c r="X24" s="445"/>
      <c r="Y24" s="416"/>
      <c r="Z24" s="416"/>
      <c r="AA24" s="416"/>
      <c r="AB24" s="416"/>
      <c r="AC24" s="417"/>
      <c r="AD24" s="30"/>
      <c r="AE24" s="30"/>
      <c r="AF24" s="56"/>
      <c r="AG24" s="74">
        <v>0.35069444444444497</v>
      </c>
      <c r="AH24" s="56"/>
      <c r="AI24" s="56"/>
      <c r="AJ24" s="56"/>
      <c r="AK24" s="56"/>
      <c r="AL24" s="56"/>
      <c r="AM24" s="56"/>
      <c r="AN24" s="56"/>
    </row>
    <row r="25" spans="1:40" ht="42" customHeight="1">
      <c r="A25" s="30"/>
      <c r="B25" s="72" t="s">
        <v>39</v>
      </c>
      <c r="C25" s="491" t="s">
        <v>397</v>
      </c>
      <c r="D25" s="492"/>
      <c r="E25" s="492"/>
      <c r="F25" s="492"/>
      <c r="G25" s="492"/>
      <c r="H25" s="492"/>
      <c r="I25" s="492"/>
      <c r="J25" s="492"/>
      <c r="K25" s="492"/>
      <c r="L25" s="492"/>
      <c r="M25" s="492"/>
      <c r="N25" s="492"/>
      <c r="O25" s="492"/>
      <c r="P25" s="435"/>
      <c r="Q25" s="419"/>
      <c r="R25" s="420"/>
      <c r="S25" s="418"/>
      <c r="T25" s="419"/>
      <c r="U25" s="421"/>
      <c r="V25" s="445"/>
      <c r="W25" s="445"/>
      <c r="X25" s="445"/>
      <c r="Y25" s="416"/>
      <c r="Z25" s="416"/>
      <c r="AA25" s="416"/>
      <c r="AB25" s="416"/>
      <c r="AC25" s="417"/>
      <c r="AD25" s="30"/>
      <c r="AE25" s="30"/>
      <c r="AF25" s="56"/>
      <c r="AG25" s="74">
        <v>0.35416666666666669</v>
      </c>
      <c r="AH25" s="56"/>
      <c r="AI25" s="56"/>
      <c r="AJ25" s="56"/>
      <c r="AK25" s="56"/>
      <c r="AL25" s="56"/>
      <c r="AM25" s="56"/>
      <c r="AN25" s="56"/>
    </row>
    <row r="26" spans="1:40" ht="42" customHeight="1" thickBot="1">
      <c r="A26" s="30"/>
      <c r="B26" s="211" t="s">
        <v>268</v>
      </c>
      <c r="C26" s="598" t="s">
        <v>269</v>
      </c>
      <c r="D26" s="599"/>
      <c r="E26" s="599"/>
      <c r="F26" s="599"/>
      <c r="G26" s="599"/>
      <c r="H26" s="599"/>
      <c r="I26" s="599"/>
      <c r="J26" s="599"/>
      <c r="K26" s="599"/>
      <c r="L26" s="599"/>
      <c r="M26" s="599"/>
      <c r="N26" s="599"/>
      <c r="O26" s="851"/>
      <c r="P26" s="497"/>
      <c r="Q26" s="498"/>
      <c r="R26" s="499"/>
      <c r="S26" s="539"/>
      <c r="T26" s="498"/>
      <c r="U26" s="499"/>
      <c r="V26" s="539"/>
      <c r="W26" s="498"/>
      <c r="X26" s="499"/>
      <c r="Y26" s="542"/>
      <c r="Z26" s="543"/>
      <c r="AA26" s="543"/>
      <c r="AB26" s="543"/>
      <c r="AC26" s="544"/>
      <c r="AD26" s="30"/>
      <c r="AE26" s="30"/>
      <c r="AF26" s="56"/>
      <c r="AG26" s="74">
        <v>0.35763888888888901</v>
      </c>
      <c r="AH26" s="56"/>
      <c r="AI26" s="56"/>
      <c r="AJ26" s="56"/>
      <c r="AK26" s="56"/>
      <c r="AL26" s="56"/>
      <c r="AM26" s="56"/>
      <c r="AN26" s="56"/>
    </row>
    <row r="27" spans="1:40" ht="42" customHeight="1">
      <c r="A27" s="30"/>
      <c r="B27" s="205"/>
      <c r="C27" s="846"/>
      <c r="D27" s="847"/>
      <c r="E27" s="847"/>
      <c r="F27" s="847"/>
      <c r="G27" s="847"/>
      <c r="H27" s="847"/>
      <c r="I27" s="847"/>
      <c r="J27" s="847"/>
      <c r="K27" s="847"/>
      <c r="L27" s="847"/>
      <c r="M27" s="847"/>
      <c r="N27" s="847"/>
      <c r="O27" s="848"/>
      <c r="P27" s="694"/>
      <c r="Q27" s="691"/>
      <c r="R27" s="692"/>
      <c r="S27" s="694"/>
      <c r="T27" s="691"/>
      <c r="U27" s="691"/>
      <c r="V27" s="568"/>
      <c r="W27" s="568"/>
      <c r="X27" s="568"/>
      <c r="Y27" s="585"/>
      <c r="Z27" s="585"/>
      <c r="AA27" s="585"/>
      <c r="AB27" s="585"/>
      <c r="AC27" s="585"/>
      <c r="AD27" s="30"/>
      <c r="AE27" s="30"/>
      <c r="AF27" s="56"/>
      <c r="AG27" s="74">
        <v>0.36111111111111099</v>
      </c>
      <c r="AH27" s="56"/>
      <c r="AI27" s="56"/>
      <c r="AJ27" s="56"/>
      <c r="AK27" s="56"/>
      <c r="AL27" s="56"/>
      <c r="AM27" s="56"/>
      <c r="AN27" s="56"/>
    </row>
    <row r="28" spans="1:40" s="30" customFormat="1" ht="41.25" customHeight="1">
      <c r="B28" s="206"/>
      <c r="C28" s="849"/>
      <c r="D28" s="850"/>
      <c r="E28" s="850"/>
      <c r="F28" s="850"/>
      <c r="G28" s="850"/>
      <c r="H28" s="850"/>
      <c r="I28" s="850"/>
      <c r="J28" s="850"/>
      <c r="K28" s="850"/>
      <c r="L28" s="850"/>
      <c r="M28" s="850"/>
      <c r="N28" s="850"/>
      <c r="O28" s="850"/>
      <c r="P28" s="619"/>
      <c r="Q28" s="619"/>
      <c r="R28" s="619"/>
      <c r="S28" s="620"/>
      <c r="T28" s="621"/>
      <c r="U28" s="621"/>
      <c r="V28" s="622"/>
      <c r="W28" s="623"/>
      <c r="X28" s="623"/>
      <c r="Y28" s="624"/>
      <c r="Z28" s="624"/>
      <c r="AA28" s="624"/>
      <c r="AB28" s="624"/>
      <c r="AC28" s="624"/>
      <c r="AF28" s="56"/>
      <c r="AG28" s="74">
        <v>0.36458333333333398</v>
      </c>
      <c r="AH28" s="56"/>
      <c r="AI28" s="56"/>
      <c r="AJ28" s="56"/>
      <c r="AK28" s="56"/>
      <c r="AL28" s="56"/>
      <c r="AM28" s="56"/>
      <c r="AN28" s="56"/>
    </row>
    <row r="29" spans="1:40"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0"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0"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0" ht="15.75" customHeight="1">
      <c r="A32" s="30"/>
      <c r="B32" s="8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56"/>
      <c r="AG32" s="74">
        <v>0.37847222222222299</v>
      </c>
      <c r="AH32" s="56"/>
      <c r="AI32" s="56"/>
      <c r="AJ32" s="56"/>
      <c r="AK32" s="56"/>
      <c r="AL32" s="56"/>
      <c r="AM32" s="56"/>
      <c r="AN32" s="56"/>
    </row>
    <row r="33" spans="1:40" ht="15.75" customHeight="1">
      <c r="A33" s="30"/>
      <c r="B33" s="8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56"/>
      <c r="AG33" s="74">
        <v>0.38194444444444497</v>
      </c>
      <c r="AH33" s="56"/>
      <c r="AI33" s="56"/>
      <c r="AJ33" s="56"/>
      <c r="AK33" s="56"/>
      <c r="AL33" s="56"/>
      <c r="AM33" s="56"/>
      <c r="AN33" s="56"/>
    </row>
    <row r="34" spans="1:40" ht="15.75" customHeight="1">
      <c r="B34" s="89"/>
      <c r="C34" s="30"/>
      <c r="D34" s="30"/>
      <c r="E34" s="30"/>
      <c r="F34" s="30"/>
      <c r="G34" s="30"/>
      <c r="H34" s="30"/>
      <c r="I34" s="30"/>
      <c r="J34" s="30"/>
      <c r="K34" s="30"/>
      <c r="L34" s="30"/>
      <c r="M34" s="30"/>
      <c r="N34" s="30"/>
      <c r="O34" s="30"/>
      <c r="P34" s="30"/>
      <c r="Q34" s="30"/>
      <c r="AF34" s="56"/>
      <c r="AG34" s="74">
        <v>0.38541666666666702</v>
      </c>
      <c r="AH34" s="56"/>
      <c r="AI34" s="56"/>
      <c r="AJ34" s="56"/>
      <c r="AK34" s="56"/>
      <c r="AL34" s="56"/>
      <c r="AM34" s="56"/>
      <c r="AN34" s="56"/>
    </row>
    <row r="35" spans="1:40" ht="15.75" customHeight="1">
      <c r="B35" s="89"/>
      <c r="C35" s="30"/>
      <c r="D35" s="30"/>
      <c r="E35" s="30"/>
      <c r="F35" s="30"/>
      <c r="G35" s="30"/>
      <c r="H35" s="30"/>
      <c r="I35" s="30"/>
      <c r="J35" s="30"/>
      <c r="K35" s="30"/>
      <c r="L35" s="30"/>
      <c r="M35" s="30"/>
      <c r="N35" s="30"/>
      <c r="O35" s="30"/>
      <c r="P35" s="30"/>
      <c r="Q35" s="30"/>
      <c r="AG35" s="74">
        <v>0.38888888888889001</v>
      </c>
    </row>
    <row r="36" spans="1:40" ht="15.75" customHeight="1">
      <c r="B36" s="89"/>
      <c r="C36" s="30"/>
      <c r="D36" s="30"/>
      <c r="E36" s="30"/>
      <c r="F36" s="30"/>
      <c r="G36" s="30"/>
      <c r="H36" s="30"/>
      <c r="I36" s="30"/>
      <c r="J36" s="30"/>
      <c r="K36" s="30"/>
      <c r="L36" s="30"/>
      <c r="M36" s="30"/>
      <c r="N36" s="30"/>
      <c r="O36" s="30"/>
      <c r="P36" s="30"/>
      <c r="Q36" s="30"/>
      <c r="AG36" s="74">
        <v>0.39236111111111199</v>
      </c>
    </row>
    <row r="37" spans="1:40" ht="15.75" customHeight="1">
      <c r="B37" s="89"/>
      <c r="C37" s="30"/>
      <c r="D37" s="30"/>
      <c r="E37" s="30"/>
      <c r="F37" s="30"/>
      <c r="G37" s="30"/>
      <c r="H37" s="30"/>
      <c r="I37" s="30"/>
      <c r="J37" s="30"/>
      <c r="K37" s="30"/>
      <c r="L37" s="30"/>
      <c r="M37" s="30"/>
      <c r="N37" s="30"/>
      <c r="O37" s="30"/>
      <c r="P37" s="30"/>
      <c r="Q37" s="30"/>
      <c r="AG37" s="74">
        <v>0.39583333333333398</v>
      </c>
    </row>
    <row r="38" spans="1:40" ht="15.75" customHeight="1">
      <c r="B38" s="89"/>
      <c r="C38" s="30"/>
      <c r="D38" s="30"/>
      <c r="E38" s="30"/>
      <c r="F38" s="30"/>
      <c r="G38" s="30"/>
      <c r="H38" s="30"/>
      <c r="I38" s="30"/>
      <c r="J38" s="30"/>
      <c r="K38" s="30"/>
      <c r="L38" s="30"/>
      <c r="M38" s="30"/>
      <c r="N38" s="30"/>
      <c r="O38" s="30"/>
      <c r="P38" s="30"/>
      <c r="Q38" s="30"/>
      <c r="AG38" s="74">
        <v>0.39930555555555602</v>
      </c>
    </row>
    <row r="39" spans="1:40" ht="15.75" customHeight="1">
      <c r="B39" s="89"/>
      <c r="C39" s="30"/>
      <c r="D39" s="30"/>
      <c r="E39" s="30"/>
      <c r="F39" s="30"/>
      <c r="G39" s="30"/>
      <c r="H39" s="30"/>
      <c r="I39" s="30"/>
      <c r="J39" s="30"/>
      <c r="K39" s="30"/>
      <c r="L39" s="30"/>
      <c r="M39" s="30"/>
      <c r="N39" s="30"/>
      <c r="O39" s="30"/>
      <c r="P39" s="30"/>
      <c r="Q39" s="30"/>
      <c r="AG39" s="74">
        <v>0.40277777777777901</v>
      </c>
    </row>
    <row r="40" spans="1:40" ht="15.75" customHeight="1">
      <c r="B40" s="89"/>
      <c r="C40" s="30"/>
      <c r="D40" s="30"/>
      <c r="E40" s="30"/>
      <c r="F40" s="30"/>
      <c r="G40" s="30"/>
      <c r="H40" s="30"/>
      <c r="I40" s="30"/>
      <c r="J40" s="30"/>
      <c r="K40" s="30"/>
      <c r="L40" s="30"/>
      <c r="M40" s="30"/>
      <c r="N40" s="30"/>
      <c r="O40" s="30"/>
      <c r="P40" s="30"/>
      <c r="Q40" s="30"/>
      <c r="AG40" s="74">
        <v>0.406250000000001</v>
      </c>
    </row>
    <row r="41" spans="1:40" ht="15.75" customHeight="1">
      <c r="B41" s="89"/>
      <c r="C41" s="30"/>
      <c r="D41" s="30"/>
      <c r="E41" s="30"/>
      <c r="F41" s="30"/>
      <c r="G41" s="30"/>
      <c r="H41" s="30"/>
      <c r="I41" s="30"/>
      <c r="J41" s="30"/>
      <c r="K41" s="30"/>
      <c r="L41" s="30"/>
      <c r="M41" s="30"/>
      <c r="N41" s="30"/>
      <c r="O41" s="30"/>
      <c r="P41" s="30"/>
      <c r="Q41" s="30"/>
      <c r="AG41" s="74">
        <v>0.40972222222222299</v>
      </c>
    </row>
    <row r="42" spans="1:40" ht="15.75" customHeight="1">
      <c r="B42" s="89"/>
      <c r="C42" s="30"/>
      <c r="D42" s="30"/>
      <c r="E42" s="30"/>
      <c r="F42" s="30"/>
      <c r="G42" s="30"/>
      <c r="H42" s="30"/>
      <c r="I42" s="30"/>
      <c r="J42" s="30"/>
      <c r="K42" s="30"/>
      <c r="L42" s="30"/>
      <c r="M42" s="30"/>
      <c r="N42" s="30"/>
      <c r="O42" s="30"/>
      <c r="P42" s="30"/>
      <c r="Q42" s="30"/>
      <c r="AG42" s="74">
        <v>0.41319444444444497</v>
      </c>
    </row>
    <row r="43" spans="1:40" ht="15.75" customHeight="1">
      <c r="B43" s="89"/>
      <c r="C43" s="30"/>
      <c r="D43" s="30"/>
      <c r="E43" s="30"/>
      <c r="F43" s="30"/>
      <c r="G43" s="30"/>
      <c r="H43" s="30"/>
      <c r="I43" s="30"/>
      <c r="J43" s="30"/>
      <c r="K43" s="30"/>
      <c r="L43" s="30"/>
      <c r="M43" s="30"/>
      <c r="N43" s="30"/>
      <c r="O43" s="30"/>
      <c r="P43" s="30"/>
      <c r="Q43" s="30"/>
      <c r="AG43" s="74">
        <v>0.41666666666666802</v>
      </c>
    </row>
    <row r="44" spans="1:40" ht="15.75" customHeight="1">
      <c r="B44" s="89"/>
      <c r="C44" s="30"/>
      <c r="D44" s="30"/>
      <c r="E44" s="30"/>
      <c r="F44" s="30"/>
      <c r="G44" s="30"/>
      <c r="H44" s="30"/>
      <c r="I44" s="30"/>
      <c r="J44" s="30"/>
      <c r="K44" s="30"/>
      <c r="L44" s="30"/>
      <c r="M44" s="30"/>
      <c r="N44" s="30"/>
      <c r="O44" s="30"/>
      <c r="P44" s="30"/>
      <c r="Q44" s="30"/>
      <c r="AG44" s="74">
        <v>0.42013888888889001</v>
      </c>
    </row>
    <row r="45" spans="1:40" ht="15.75" customHeight="1">
      <c r="B45" s="89"/>
      <c r="C45" s="30"/>
      <c r="D45" s="30"/>
      <c r="E45" s="30"/>
      <c r="F45" s="30"/>
      <c r="G45" s="30"/>
      <c r="H45" s="30"/>
      <c r="I45" s="30"/>
      <c r="J45" s="30"/>
      <c r="K45" s="30"/>
      <c r="L45" s="30"/>
      <c r="M45" s="30"/>
      <c r="N45" s="30"/>
      <c r="O45" s="30"/>
      <c r="P45" s="30"/>
      <c r="Q45" s="30"/>
      <c r="AG45" s="74">
        <v>0.42361111111111199</v>
      </c>
    </row>
    <row r="46" spans="1:40" ht="15.75" customHeight="1">
      <c r="B46" s="89"/>
      <c r="C46" s="30"/>
      <c r="D46" s="30"/>
      <c r="E46" s="30"/>
      <c r="F46" s="30"/>
      <c r="G46" s="30"/>
      <c r="H46" s="30"/>
      <c r="I46" s="30"/>
      <c r="J46" s="30"/>
      <c r="K46" s="30"/>
      <c r="L46" s="30"/>
      <c r="M46" s="30"/>
      <c r="N46" s="30"/>
      <c r="O46" s="30"/>
      <c r="P46" s="30"/>
      <c r="Q46" s="30"/>
      <c r="AG46" s="74">
        <v>0.42708333333333398</v>
      </c>
    </row>
    <row r="47" spans="1:40" ht="15.75" customHeight="1">
      <c r="B47" s="89"/>
      <c r="C47" s="30"/>
      <c r="D47" s="30"/>
      <c r="E47" s="30"/>
      <c r="F47" s="30"/>
      <c r="G47" s="30"/>
      <c r="H47" s="30"/>
      <c r="I47" s="30"/>
      <c r="J47" s="30"/>
      <c r="K47" s="30"/>
      <c r="L47" s="30"/>
      <c r="M47" s="30"/>
      <c r="N47" s="30"/>
      <c r="O47" s="30"/>
      <c r="P47" s="30"/>
      <c r="Q47" s="30"/>
      <c r="AG47" s="74">
        <v>0.43055555555555702</v>
      </c>
    </row>
    <row r="48" spans="1:40" ht="15.75" customHeight="1">
      <c r="B48" s="4"/>
      <c r="AG48" s="74">
        <v>0.43402777777777901</v>
      </c>
    </row>
    <row r="49" spans="2:33" ht="15.75" customHeight="1">
      <c r="B49" s="4"/>
      <c r="AG49" s="74">
        <v>0.437500000000001</v>
      </c>
    </row>
    <row r="50" spans="2:33" ht="15.75" customHeight="1">
      <c r="B50" s="4"/>
      <c r="AG50" s="74">
        <v>0.44097222222222299</v>
      </c>
    </row>
    <row r="51" spans="2:33" ht="15.75" customHeight="1">
      <c r="B51" s="4"/>
      <c r="AG51" s="74">
        <v>0.44444444444444497</v>
      </c>
    </row>
    <row r="52" spans="2:33" ht="15.75" customHeight="1">
      <c r="B52" s="4"/>
      <c r="AG52" s="74">
        <v>0.44791666666666802</v>
      </c>
    </row>
    <row r="53" spans="2:33" ht="15.75" customHeight="1">
      <c r="B53" s="4"/>
      <c r="AG53" s="74">
        <v>0.45138888888889001</v>
      </c>
    </row>
    <row r="54" spans="2:33" ht="15.75" customHeight="1">
      <c r="B54" s="4"/>
      <c r="AG54" s="74">
        <v>0.45486111111111199</v>
      </c>
    </row>
    <row r="55" spans="2:33" ht="15.75" customHeight="1">
      <c r="B55" s="4"/>
      <c r="AG55" s="74">
        <v>0.45833333333333498</v>
      </c>
    </row>
    <row r="56" spans="2:33" ht="15.75" customHeight="1">
      <c r="B56" s="4"/>
      <c r="AG56" s="74">
        <v>0.46180555555555702</v>
      </c>
    </row>
    <row r="57" spans="2:33" ht="15.75" customHeight="1">
      <c r="B57" s="4"/>
      <c r="AG57" s="74">
        <v>0.46527777777777901</v>
      </c>
    </row>
    <row r="58" spans="2:33" ht="15.75" customHeight="1">
      <c r="B58" s="4"/>
      <c r="AG58" s="74">
        <v>0.468750000000001</v>
      </c>
    </row>
    <row r="59" spans="2:33" ht="15.75" customHeight="1">
      <c r="B59" s="4"/>
      <c r="AG59" s="74">
        <v>0.47222222222222399</v>
      </c>
    </row>
    <row r="60" spans="2:33" ht="15.75" customHeight="1">
      <c r="B60" s="4"/>
      <c r="AG60" s="74">
        <v>0.47569444444444597</v>
      </c>
    </row>
    <row r="61" spans="2:33" ht="15.75" customHeight="1">
      <c r="B61" s="4"/>
      <c r="AG61" s="74">
        <v>0.47916666666666802</v>
      </c>
    </row>
    <row r="62" spans="2:33" ht="15.75" customHeight="1">
      <c r="B62" s="4"/>
      <c r="AG62" s="74">
        <v>0.48263888888889001</v>
      </c>
    </row>
    <row r="63" spans="2:33" ht="15.75" customHeight="1">
      <c r="B63" s="4"/>
      <c r="AG63" s="74">
        <v>0.48611111111111299</v>
      </c>
    </row>
    <row r="64" spans="2:33" ht="15.75" customHeight="1">
      <c r="B64" s="4"/>
      <c r="AG64" s="74">
        <v>0.48958333333333498</v>
      </c>
    </row>
    <row r="65" spans="2:33" ht="15.75" customHeight="1">
      <c r="B65" s="4"/>
      <c r="AG65" s="74">
        <v>0.49305555555555702</v>
      </c>
    </row>
    <row r="66" spans="2:33" ht="15.75" customHeight="1">
      <c r="B66" s="4"/>
      <c r="AG66" s="74">
        <v>0.49652777777777901</v>
      </c>
    </row>
    <row r="67" spans="2:33" ht="15.75" customHeight="1">
      <c r="B67" s="4"/>
      <c r="AG67" s="74">
        <v>0.500000000000002</v>
      </c>
    </row>
    <row r="68" spans="2:33" ht="15.75" customHeight="1">
      <c r="B68" s="4"/>
      <c r="AG68" s="74">
        <v>0.50347222222222399</v>
      </c>
    </row>
    <row r="69" spans="2:33" ht="17.25">
      <c r="B69" s="4"/>
      <c r="AG69" s="74">
        <v>0.50694444444444597</v>
      </c>
    </row>
    <row r="70" spans="2:33" ht="17.25">
      <c r="B70" s="4"/>
      <c r="AG70" s="74">
        <v>0.51041666666666896</v>
      </c>
    </row>
    <row r="71" spans="2:33" ht="17.25">
      <c r="B71" s="4"/>
      <c r="AG71" s="74">
        <v>0.51388888888889095</v>
      </c>
    </row>
    <row r="72" spans="2:33" ht="17.25">
      <c r="B72" s="4"/>
      <c r="AG72" s="74">
        <v>0.51736111111111305</v>
      </c>
    </row>
    <row r="73" spans="2:33" ht="17.25">
      <c r="B73" s="4"/>
      <c r="AG73" s="74">
        <v>0.52083333333333504</v>
      </c>
    </row>
    <row r="74" spans="2:33" ht="17.25">
      <c r="B74" s="4"/>
      <c r="AG74" s="74">
        <v>0.52430555555555802</v>
      </c>
    </row>
    <row r="75" spans="2:33" ht="17.25">
      <c r="B75" s="4"/>
      <c r="AG75" s="74">
        <v>0.52777777777778001</v>
      </c>
    </row>
    <row r="76" spans="2:33" ht="17.25">
      <c r="B76" s="4"/>
      <c r="AG76" s="74">
        <v>0.531250000000002</v>
      </c>
    </row>
    <row r="77" spans="2:33" ht="17.25">
      <c r="B77" s="4"/>
      <c r="AG77" s="74">
        <v>0.53472222222222399</v>
      </c>
    </row>
    <row r="78" spans="2:33" ht="17.25">
      <c r="B78" s="4"/>
      <c r="AG78" s="74">
        <v>0.53819444444444697</v>
      </c>
    </row>
    <row r="79" spans="2:33" ht="17.25">
      <c r="B79" s="4"/>
      <c r="AG79" s="74">
        <v>0.54166666666666896</v>
      </c>
    </row>
    <row r="80" spans="2:33" ht="17.25">
      <c r="B80" s="4"/>
      <c r="AG80" s="74">
        <v>0.54513888888889095</v>
      </c>
    </row>
    <row r="81" spans="2:33" ht="17.25">
      <c r="B81" s="4"/>
      <c r="AG81" s="74">
        <v>0.54861111111111305</v>
      </c>
    </row>
    <row r="82" spans="2:33" ht="17.25">
      <c r="B82" s="4"/>
      <c r="AG82" s="74">
        <v>0.55208333333333603</v>
      </c>
    </row>
    <row r="83" spans="2:33" ht="17.25">
      <c r="B83" s="4"/>
      <c r="AG83" s="74">
        <v>0.55555555555555802</v>
      </c>
    </row>
    <row r="84" spans="2:33" ht="17.25">
      <c r="B84" s="4"/>
      <c r="AG84" s="74">
        <v>0.55902777777778001</v>
      </c>
    </row>
    <row r="85" spans="2:33" ht="17.25">
      <c r="B85" s="4"/>
      <c r="AG85" s="74">
        <v>0.562500000000003</v>
      </c>
    </row>
    <row r="86" spans="2:33" ht="17.25">
      <c r="B86" s="4"/>
      <c r="AG86" s="74">
        <v>0.56597222222222499</v>
      </c>
    </row>
    <row r="87" spans="2:33" ht="17.25">
      <c r="B87" s="4"/>
      <c r="AG87" s="74">
        <v>0.56944444444444697</v>
      </c>
    </row>
    <row r="88" spans="2:33" ht="17.25">
      <c r="B88" s="4"/>
      <c r="AG88" s="74">
        <v>0.57291666666666896</v>
      </c>
    </row>
    <row r="89" spans="2:33" ht="17.25">
      <c r="B89" s="4"/>
      <c r="AG89" s="74">
        <v>0.57638888888889195</v>
      </c>
    </row>
    <row r="90" spans="2:33" ht="17.25">
      <c r="B90" s="4"/>
      <c r="AG90" s="74">
        <v>0.57986111111111405</v>
      </c>
    </row>
    <row r="91" spans="2:33" ht="17.25">
      <c r="B91" s="4"/>
      <c r="AG91" s="74">
        <v>0.58333333333333603</v>
      </c>
    </row>
    <row r="92" spans="2:33" ht="17.25">
      <c r="B92" s="4"/>
      <c r="AG92" s="74">
        <v>0.58680555555555802</v>
      </c>
    </row>
    <row r="93" spans="2:33" ht="17.25">
      <c r="B93" s="4"/>
      <c r="AG93" s="74">
        <v>0.59027777777778101</v>
      </c>
    </row>
    <row r="94" spans="2:33" ht="17.25">
      <c r="B94" s="4"/>
      <c r="AG94" s="74">
        <v>0.593750000000003</v>
      </c>
    </row>
    <row r="95" spans="2:33" ht="17.25">
      <c r="B95" s="4"/>
      <c r="AG95" s="74">
        <v>0.59722222222222499</v>
      </c>
    </row>
    <row r="96" spans="2:33" ht="17.25">
      <c r="B96" s="4"/>
      <c r="AG96" s="74">
        <v>0.60069444444444697</v>
      </c>
    </row>
    <row r="97" spans="2:33" ht="17.25">
      <c r="B97" s="4"/>
      <c r="AG97" s="74">
        <v>0.60416666666666996</v>
      </c>
    </row>
    <row r="98" spans="2:33" ht="17.25">
      <c r="B98" s="4"/>
      <c r="AG98" s="74">
        <v>0.60763888888889195</v>
      </c>
    </row>
    <row r="99" spans="2:33" ht="17.25">
      <c r="B99" s="4"/>
      <c r="AG99" s="74">
        <v>0.61111111111111405</v>
      </c>
    </row>
    <row r="100" spans="2:33" ht="17.25">
      <c r="B100" s="4"/>
      <c r="AG100" s="74">
        <v>0.61458333333333603</v>
      </c>
    </row>
    <row r="101" spans="2:33" ht="17.25">
      <c r="B101" s="4"/>
      <c r="AG101" s="74">
        <v>0.61805555555555902</v>
      </c>
    </row>
    <row r="102" spans="2:33" ht="17.25">
      <c r="B102" s="4"/>
      <c r="AG102" s="74">
        <v>0.62152777777778101</v>
      </c>
    </row>
    <row r="103" spans="2:33" ht="17.25">
      <c r="B103" s="4"/>
      <c r="AG103" s="74">
        <v>0.625000000000003</v>
      </c>
    </row>
    <row r="104" spans="2:33" ht="17.25">
      <c r="B104" s="4"/>
      <c r="AG104" s="74">
        <v>0.62847222222222598</v>
      </c>
    </row>
    <row r="105" spans="2:33" ht="17.25">
      <c r="B105" s="4"/>
      <c r="AG105" s="74">
        <v>0.63194444444444797</v>
      </c>
    </row>
    <row r="106" spans="2:33" ht="17.25">
      <c r="B106" s="4"/>
      <c r="AG106" s="74">
        <v>0.63541666666666996</v>
      </c>
    </row>
    <row r="107" spans="2:33" ht="17.25">
      <c r="B107" s="4"/>
      <c r="AG107" s="74">
        <v>0.63888888888889195</v>
      </c>
    </row>
    <row r="108" spans="2:33" ht="17.25">
      <c r="B108" s="4"/>
      <c r="AG108" s="74">
        <v>0.64236111111111505</v>
      </c>
    </row>
    <row r="109" spans="2:33" ht="17.25">
      <c r="B109" s="4"/>
      <c r="AG109" s="74">
        <v>0.64583333333333703</v>
      </c>
    </row>
    <row r="110" spans="2:33" ht="17.25">
      <c r="B110" s="4"/>
      <c r="AG110" s="74">
        <v>0.64930555555555902</v>
      </c>
    </row>
    <row r="111" spans="2:33" ht="17.25">
      <c r="B111" s="4"/>
      <c r="AG111" s="74">
        <v>0.65277777777778101</v>
      </c>
    </row>
    <row r="112" spans="2:33" ht="17.25">
      <c r="B112" s="4"/>
      <c r="AG112" s="74">
        <v>0.656250000000004</v>
      </c>
    </row>
    <row r="113" spans="2:33" ht="17.25">
      <c r="B113" s="4"/>
      <c r="AG113" s="74">
        <v>0.65972222222222598</v>
      </c>
    </row>
    <row r="114" spans="2:33" ht="17.25">
      <c r="B114" s="4"/>
      <c r="AG114" s="74">
        <v>0.66319444444444797</v>
      </c>
    </row>
    <row r="115" spans="2:33" ht="17.25">
      <c r="B115" s="4"/>
      <c r="AG115" s="74">
        <v>0.66666666666666996</v>
      </c>
    </row>
    <row r="116" spans="2:33" ht="17.25">
      <c r="B116" s="4"/>
      <c r="AG116" s="74">
        <v>0.67013888888889295</v>
      </c>
    </row>
    <row r="117" spans="2:33" ht="17.25">
      <c r="B117" s="4"/>
      <c r="AG117" s="74">
        <v>0.67361111111111505</v>
      </c>
    </row>
    <row r="118" spans="2:33" ht="17.25">
      <c r="B118" s="4"/>
      <c r="AG118" s="74">
        <v>0.67708333333333703</v>
      </c>
    </row>
    <row r="119" spans="2:33" ht="17.25">
      <c r="B119" s="4"/>
      <c r="AG119" s="74">
        <v>0.68055555555556002</v>
      </c>
    </row>
    <row r="120" spans="2:33" ht="17.25">
      <c r="B120" s="4"/>
      <c r="AG120" s="74">
        <v>0.68402777777778201</v>
      </c>
    </row>
    <row r="121" spans="2:33" ht="17.25">
      <c r="B121" s="4"/>
      <c r="AG121" s="74">
        <v>0.687500000000004</v>
      </c>
    </row>
    <row r="122" spans="2:33" ht="17.25">
      <c r="B122" s="4"/>
      <c r="AG122" s="74">
        <v>0.69097222222222598</v>
      </c>
    </row>
    <row r="123" spans="2:33" ht="17.25">
      <c r="B123" s="4"/>
      <c r="AG123" s="74">
        <v>0.69444444444444897</v>
      </c>
    </row>
    <row r="124" spans="2:33" ht="17.25">
      <c r="B124" s="4"/>
      <c r="AG124" s="74">
        <v>0.69791666666667096</v>
      </c>
    </row>
    <row r="125" spans="2:33" ht="17.25">
      <c r="B125" s="4"/>
      <c r="AG125" s="74">
        <v>0.70138888888889295</v>
      </c>
    </row>
    <row r="126" spans="2:33" ht="17.25">
      <c r="B126" s="4"/>
      <c r="AG126" s="74">
        <v>0.70486111111111505</v>
      </c>
    </row>
    <row r="127" spans="2:33" ht="17.25">
      <c r="B127" s="4"/>
      <c r="AG127" s="74">
        <v>0.70833333333333803</v>
      </c>
    </row>
    <row r="128" spans="2:33" ht="17.25">
      <c r="B128" s="4"/>
      <c r="AG128" s="74">
        <v>0.71180555555556002</v>
      </c>
    </row>
    <row r="129" spans="2:33" ht="17.25">
      <c r="B129" s="4"/>
      <c r="AG129" s="74">
        <v>0.71527777777778201</v>
      </c>
    </row>
    <row r="130" spans="2:33" ht="17.25">
      <c r="B130" s="4"/>
      <c r="AG130" s="74">
        <v>0.718750000000004</v>
      </c>
    </row>
    <row r="131" spans="2:33" ht="17.25">
      <c r="B131" s="4"/>
      <c r="AG131" s="74">
        <v>0.72222222222222698</v>
      </c>
    </row>
    <row r="132" spans="2:33" ht="17.25">
      <c r="B132" s="4"/>
      <c r="AG132" s="74">
        <v>0.72569444444444897</v>
      </c>
    </row>
    <row r="133" spans="2:33" ht="17.25">
      <c r="B133" s="4"/>
      <c r="AG133" s="74">
        <v>0.72916666666667096</v>
      </c>
    </row>
    <row r="134" spans="2:33" ht="17.25">
      <c r="B134" s="4"/>
      <c r="AG134" s="74">
        <v>0.73263888888889395</v>
      </c>
    </row>
    <row r="135" spans="2:33" ht="17.25">
      <c r="B135" s="4"/>
      <c r="AG135" s="74">
        <v>0.73611111111111605</v>
      </c>
    </row>
    <row r="136" spans="2:33" ht="17.25">
      <c r="B136" s="4"/>
      <c r="AG136" s="74">
        <v>0.73958333333333803</v>
      </c>
    </row>
    <row r="137" spans="2:33" ht="17.25">
      <c r="B137" s="4"/>
      <c r="AG137" s="74">
        <v>0.74305555555556002</v>
      </c>
    </row>
    <row r="138" spans="2:33" ht="17.25">
      <c r="B138" s="4"/>
      <c r="AG138" s="74">
        <v>0.74652777777778301</v>
      </c>
    </row>
    <row r="139" spans="2:33" ht="17.25">
      <c r="B139" s="4"/>
      <c r="AG139" s="74">
        <v>0.750000000000005</v>
      </c>
    </row>
    <row r="140" spans="2:33">
      <c r="AG140" s="74">
        <v>0.75347222222222698</v>
      </c>
    </row>
    <row r="141" spans="2:33">
      <c r="AG141" s="74">
        <v>0.75694444444444897</v>
      </c>
    </row>
    <row r="142" spans="2:33">
      <c r="AG142" s="74">
        <v>0.76041666666667196</v>
      </c>
    </row>
    <row r="143" spans="2:33">
      <c r="AG143" s="74">
        <v>0.76388888888889395</v>
      </c>
    </row>
    <row r="144" spans="2:33">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P18:R18"/>
    <mergeCell ref="S18:U18"/>
    <mergeCell ref="B13:C14"/>
    <mergeCell ref="E13:U13"/>
    <mergeCell ref="M11:P11"/>
    <mergeCell ref="P16:R17"/>
    <mergeCell ref="S16:U17"/>
    <mergeCell ref="B10:C11"/>
    <mergeCell ref="E10:I10"/>
    <mergeCell ref="J10:K11"/>
    <mergeCell ref="M10:P10"/>
    <mergeCell ref="R10:U10"/>
    <mergeCell ref="V18:X18"/>
    <mergeCell ref="B3:AC3"/>
    <mergeCell ref="B6:C6"/>
    <mergeCell ref="D6:AC6"/>
    <mergeCell ref="B7:C7"/>
    <mergeCell ref="D7:AC7"/>
    <mergeCell ref="Y18:AC18"/>
    <mergeCell ref="V10:X11"/>
    <mergeCell ref="Y10:AC11"/>
    <mergeCell ref="E11:I11"/>
    <mergeCell ref="R11:U11"/>
    <mergeCell ref="V13:X14"/>
    <mergeCell ref="Y13:AC14"/>
    <mergeCell ref="E14:U14"/>
    <mergeCell ref="B18:O18"/>
    <mergeCell ref="B16:O17"/>
    <mergeCell ref="C20:O20"/>
    <mergeCell ref="P20:R20"/>
    <mergeCell ref="S20:U20"/>
    <mergeCell ref="V20:X20"/>
    <mergeCell ref="Y20:AC20"/>
    <mergeCell ref="V16:X17"/>
    <mergeCell ref="Y16:AC17"/>
    <mergeCell ref="C22:O22"/>
    <mergeCell ref="P22:R22"/>
    <mergeCell ref="S22:U22"/>
    <mergeCell ref="V22:X22"/>
    <mergeCell ref="Y22:AC22"/>
    <mergeCell ref="C19:O19"/>
    <mergeCell ref="P19:R19"/>
    <mergeCell ref="S19:U19"/>
    <mergeCell ref="V19:X19"/>
    <mergeCell ref="Y19:AC19"/>
    <mergeCell ref="C21:O21"/>
    <mergeCell ref="P21:R21"/>
    <mergeCell ref="S21:U21"/>
    <mergeCell ref="V21:X21"/>
    <mergeCell ref="C24:O24"/>
    <mergeCell ref="P24:R24"/>
    <mergeCell ref="S24:U24"/>
    <mergeCell ref="V24:X24"/>
    <mergeCell ref="Y24:AC24"/>
    <mergeCell ref="Y21:AC21"/>
    <mergeCell ref="C26:O26"/>
    <mergeCell ref="P26:R26"/>
    <mergeCell ref="S26:U26"/>
    <mergeCell ref="V26:X26"/>
    <mergeCell ref="Y26:AC26"/>
    <mergeCell ref="C23:O23"/>
    <mergeCell ref="P23:R23"/>
    <mergeCell ref="S23:U23"/>
    <mergeCell ref="V23:X23"/>
    <mergeCell ref="Y23:AC23"/>
    <mergeCell ref="C25:O25"/>
    <mergeCell ref="P25:R25"/>
    <mergeCell ref="S25:U25"/>
    <mergeCell ref="V25:X25"/>
    <mergeCell ref="Y25:AC25"/>
    <mergeCell ref="P27:R27"/>
    <mergeCell ref="S27:U27"/>
    <mergeCell ref="V27:X27"/>
    <mergeCell ref="Y27:AC27"/>
    <mergeCell ref="C27:O27"/>
    <mergeCell ref="B31:AC31"/>
    <mergeCell ref="C28:O28"/>
    <mergeCell ref="P28:R28"/>
    <mergeCell ref="S28:U28"/>
    <mergeCell ref="B30:AC30"/>
    <mergeCell ref="V28:X28"/>
    <mergeCell ref="Y28:AC28"/>
  </mergeCells>
  <phoneticPr fontId="10"/>
  <dataValidations count="2">
    <dataValidation type="list" allowBlank="1" showInputMessage="1" showErrorMessage="1" sqref="M10 R10 M11:P11 R11:U11" xr:uid="{00000000-0002-0000-2D00-000000000000}">
      <formula1>$AG$17:$AG$148</formula1>
    </dataValidation>
    <dataValidation type="list" allowBlank="1" showInputMessage="1" showErrorMessage="1" sqref="P27:P28 V27:V28 S27:S28 P19:X26" xr:uid="{00000000-0002-0000-2D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51"/>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'シート2-⑮-2'!D7:AC7</f>
        <v>⑮-2ケアマネジメントの展開「脳血管疾患に関する事例」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IF(ISBLANK('シート2-⑮-2'!E10),"",'シート2-⑮-2'!E10)</f>
        <v>45024</v>
      </c>
      <c r="F10" s="503"/>
      <c r="G10" s="503"/>
      <c r="H10" s="503"/>
      <c r="I10" s="504"/>
      <c r="J10" s="427" t="s">
        <v>27</v>
      </c>
      <c r="K10" s="376"/>
      <c r="L10" s="61">
        <v>1</v>
      </c>
      <c r="M10" s="505">
        <f>IF(ISBLANK('シート2-⑮-2'!M10),"",'シート2-⑮-2'!M10)</f>
        <v>0.39583333333333398</v>
      </c>
      <c r="N10" s="506"/>
      <c r="O10" s="506"/>
      <c r="P10" s="507"/>
      <c r="Q10" s="62" t="s">
        <v>1</v>
      </c>
      <c r="R10" s="505">
        <f>IF(ISBLANK('シート2-⑮-2'!R10),"",'シート2-⑮-2'!R10)</f>
        <v>0.64583333333333703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IF(ISBLANK('シート2-⑮-2'!E11),"",'シート2-⑮-2'!E11)</f>
        <v/>
      </c>
      <c r="F11" s="519"/>
      <c r="G11" s="519"/>
      <c r="H11" s="519"/>
      <c r="I11" s="520"/>
      <c r="J11" s="427"/>
      <c r="K11" s="376"/>
      <c r="L11" s="61">
        <v>2</v>
      </c>
      <c r="M11" s="521" t="str">
        <f>IF(ISBLANK('シート2-⑮-2'!M11),"",'シート2-⑮-2'!M11)</f>
        <v/>
      </c>
      <c r="N11" s="522"/>
      <c r="O11" s="522"/>
      <c r="P11" s="523"/>
      <c r="Q11" s="62" t="s">
        <v>1</v>
      </c>
      <c r="R11" s="521" t="str">
        <f>IF(ISBLANK('シート2-⑮-2'!R11),"",'シート2-⑮-2'!R11)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IF(ISBLANK('シート2-⑮-2'!E13),"",'シート2-⑮-2'!E13)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IF(ISBLANK('シート2-⑮-2'!E14),"",'シート2-⑮-2'!E14)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9"/>
  <dimension ref="A1:AO152"/>
  <sheetViews>
    <sheetView showGridLines="0" topLeftCell="A8"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616" t="s">
        <v>498</v>
      </c>
      <c r="E7" s="616"/>
      <c r="F7" s="616"/>
      <c r="G7" s="616"/>
      <c r="H7" s="616"/>
      <c r="I7" s="616"/>
      <c r="J7" s="616"/>
      <c r="K7" s="616"/>
      <c r="L7" s="616"/>
      <c r="M7" s="616"/>
      <c r="N7" s="616"/>
      <c r="O7" s="616"/>
      <c r="P7" s="616"/>
      <c r="Q7" s="616"/>
      <c r="R7" s="616"/>
      <c r="S7" s="616"/>
      <c r="T7" s="616"/>
      <c r="U7" s="616"/>
      <c r="V7" s="616"/>
      <c r="W7" s="616"/>
      <c r="X7" s="616"/>
      <c r="Y7" s="616"/>
      <c r="Z7" s="616"/>
      <c r="AA7" s="616"/>
      <c r="AB7" s="616"/>
      <c r="AC7" s="617"/>
      <c r="AI7" s="56"/>
      <c r="AJ7" s="56"/>
      <c r="AK7" s="56"/>
      <c r="AL7" s="56"/>
      <c r="AM7" s="56"/>
      <c r="AN7" s="56"/>
    </row>
    <row r="8" spans="1:41" s="30" customFormat="1" ht="3"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45025</v>
      </c>
      <c r="F10" s="425"/>
      <c r="G10" s="425"/>
      <c r="H10" s="425"/>
      <c r="I10" s="426"/>
      <c r="J10" s="427" t="s">
        <v>27</v>
      </c>
      <c r="K10" s="376"/>
      <c r="L10" s="61">
        <v>1</v>
      </c>
      <c r="M10" s="446">
        <v>0.39583333333333398</v>
      </c>
      <c r="N10" s="447"/>
      <c r="O10" s="447"/>
      <c r="P10" s="448"/>
      <c r="Q10" s="62" t="s">
        <v>1</v>
      </c>
      <c r="R10" s="446">
        <v>0.64583333333333703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56.1" customHeight="1">
      <c r="A19" s="30"/>
      <c r="B19" s="72" t="s">
        <v>33</v>
      </c>
      <c r="C19" s="400" t="s">
        <v>490</v>
      </c>
      <c r="D19" s="401"/>
      <c r="E19" s="401"/>
      <c r="F19" s="401"/>
      <c r="G19" s="401"/>
      <c r="H19" s="401"/>
      <c r="I19" s="401"/>
      <c r="J19" s="401"/>
      <c r="K19" s="401"/>
      <c r="L19" s="401"/>
      <c r="M19" s="401"/>
      <c r="N19" s="401"/>
      <c r="O19" s="402"/>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41.25" customHeight="1">
      <c r="A20" s="30"/>
      <c r="B20" s="72" t="s">
        <v>34</v>
      </c>
      <c r="C20" s="400" t="s">
        <v>475</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1.25" customHeight="1">
      <c r="A21" s="30"/>
      <c r="B21" s="72" t="s">
        <v>35</v>
      </c>
      <c r="C21" s="491" t="s">
        <v>476</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1.25" customHeight="1">
      <c r="A22" s="30"/>
      <c r="B22" s="72" t="s">
        <v>36</v>
      </c>
      <c r="C22" s="491" t="s">
        <v>477</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41.25" customHeight="1">
      <c r="A23" s="30"/>
      <c r="B23" s="72" t="s">
        <v>37</v>
      </c>
      <c r="C23" s="491" t="s">
        <v>479</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512</v>
      </c>
      <c r="AK23" s="86" t="s">
        <v>64</v>
      </c>
      <c r="AL23" s="87" t="s">
        <v>65</v>
      </c>
      <c r="AM23" s="86" t="s">
        <v>66</v>
      </c>
      <c r="AN23" s="190" t="s">
        <v>67</v>
      </c>
    </row>
    <row r="24" spans="1:41" ht="41.25" customHeight="1" thickBot="1">
      <c r="A24" s="30"/>
      <c r="B24" s="72" t="s">
        <v>38</v>
      </c>
      <c r="C24" s="491" t="s">
        <v>478</v>
      </c>
      <c r="D24" s="492"/>
      <c r="E24" s="492"/>
      <c r="F24" s="492"/>
      <c r="G24" s="492"/>
      <c r="H24" s="492"/>
      <c r="I24" s="492"/>
      <c r="J24" s="492"/>
      <c r="K24" s="492"/>
      <c r="L24" s="492"/>
      <c r="M24" s="492"/>
      <c r="N24" s="492"/>
      <c r="O24" s="492"/>
      <c r="P24" s="435"/>
      <c r="Q24" s="419"/>
      <c r="R24" s="420"/>
      <c r="S24" s="418"/>
      <c r="T24" s="419"/>
      <c r="U24" s="421"/>
      <c r="V24" s="445"/>
      <c r="W24" s="445"/>
      <c r="X24" s="445"/>
      <c r="Y24" s="416"/>
      <c r="Z24" s="416"/>
      <c r="AA24" s="416"/>
      <c r="AB24" s="416"/>
      <c r="AC24" s="417"/>
      <c r="AD24" s="30"/>
      <c r="AE24" s="30"/>
      <c r="AF24" s="56"/>
      <c r="AG24" s="74">
        <v>0.35069444444444497</v>
      </c>
      <c r="AH24" s="56"/>
      <c r="AI24" s="56"/>
      <c r="AJ24" s="56"/>
      <c r="AK24" s="56"/>
      <c r="AL24" s="56"/>
      <c r="AM24" s="56"/>
      <c r="AN24" s="56"/>
    </row>
    <row r="25" spans="1:41" ht="41.25" customHeight="1">
      <c r="A25" s="30"/>
      <c r="B25" s="88"/>
      <c r="C25" s="635"/>
      <c r="D25" s="636"/>
      <c r="E25" s="636"/>
      <c r="F25" s="636"/>
      <c r="G25" s="636"/>
      <c r="H25" s="636"/>
      <c r="I25" s="636"/>
      <c r="J25" s="636"/>
      <c r="K25" s="636"/>
      <c r="L25" s="636"/>
      <c r="M25" s="636"/>
      <c r="N25" s="636"/>
      <c r="O25" s="636"/>
      <c r="P25" s="640"/>
      <c r="Q25" s="641"/>
      <c r="R25" s="642"/>
      <c r="S25" s="643"/>
      <c r="T25" s="641"/>
      <c r="U25" s="641"/>
      <c r="V25" s="644"/>
      <c r="W25" s="644"/>
      <c r="X25" s="644"/>
      <c r="Y25" s="646"/>
      <c r="Z25" s="646"/>
      <c r="AA25" s="646"/>
      <c r="AB25" s="646"/>
      <c r="AC25" s="646"/>
      <c r="AD25" s="30"/>
      <c r="AE25" s="30"/>
      <c r="AF25" s="56"/>
      <c r="AG25" s="74">
        <v>0.35416666666666669</v>
      </c>
      <c r="AH25" s="56"/>
      <c r="AI25" s="56"/>
      <c r="AJ25" s="56"/>
      <c r="AK25" s="56"/>
      <c r="AL25" s="56"/>
      <c r="AM25" s="56"/>
      <c r="AN25" s="56"/>
    </row>
    <row r="26" spans="1:41" ht="41.25" customHeight="1">
      <c r="A26" s="30"/>
      <c r="B26" s="88"/>
      <c r="C26" s="635"/>
      <c r="D26" s="636"/>
      <c r="E26" s="636"/>
      <c r="F26" s="636"/>
      <c r="G26" s="636"/>
      <c r="H26" s="636"/>
      <c r="I26" s="636"/>
      <c r="J26" s="636"/>
      <c r="K26" s="636"/>
      <c r="L26" s="636"/>
      <c r="M26" s="636"/>
      <c r="N26" s="636"/>
      <c r="O26" s="636"/>
      <c r="P26" s="637"/>
      <c r="Q26" s="638"/>
      <c r="R26" s="639"/>
      <c r="S26" s="496"/>
      <c r="T26" s="638"/>
      <c r="U26" s="638"/>
      <c r="V26" s="495"/>
      <c r="W26" s="495"/>
      <c r="X26" s="495"/>
      <c r="Y26" s="488"/>
      <c r="Z26" s="488"/>
      <c r="AA26" s="488"/>
      <c r="AB26" s="488"/>
      <c r="AC26" s="488"/>
      <c r="AD26" s="30"/>
      <c r="AE26" s="30"/>
      <c r="AF26" s="56"/>
      <c r="AG26" s="74">
        <v>0.35763888888888901</v>
      </c>
      <c r="AH26" s="56"/>
      <c r="AI26" s="56"/>
      <c r="AJ26" s="56"/>
      <c r="AK26" s="56"/>
      <c r="AL26" s="56"/>
      <c r="AM26" s="56"/>
      <c r="AN26" s="56"/>
    </row>
    <row r="27" spans="1:41" ht="41.25" customHeight="1">
      <c r="A27" s="30"/>
      <c r="B27" s="88"/>
      <c r="C27" s="635"/>
      <c r="D27" s="636"/>
      <c r="E27" s="636"/>
      <c r="F27" s="636"/>
      <c r="G27" s="636"/>
      <c r="H27" s="636"/>
      <c r="I27" s="636"/>
      <c r="J27" s="636"/>
      <c r="K27" s="636"/>
      <c r="L27" s="636"/>
      <c r="M27" s="636"/>
      <c r="N27" s="636"/>
      <c r="O27" s="636"/>
      <c r="P27" s="637"/>
      <c r="Q27" s="638"/>
      <c r="R27" s="639"/>
      <c r="S27" s="496"/>
      <c r="T27" s="638"/>
      <c r="U27" s="638"/>
      <c r="V27" s="495"/>
      <c r="W27" s="495"/>
      <c r="X27" s="495"/>
      <c r="Y27" s="488"/>
      <c r="Z27" s="488"/>
      <c r="AA27" s="488"/>
      <c r="AB27" s="488"/>
      <c r="AC27" s="488"/>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15.75" customHeight="1">
      <c r="A32"/>
      <c r="B32" s="89"/>
      <c r="C32" s="30"/>
      <c r="D32" s="30"/>
      <c r="E32" s="30"/>
      <c r="F32" s="30"/>
      <c r="G32" s="30"/>
      <c r="H32" s="30"/>
      <c r="I32" s="30"/>
      <c r="J32" s="30"/>
      <c r="K32" s="30"/>
      <c r="L32" s="30"/>
      <c r="M32" s="30"/>
      <c r="N32" s="30"/>
      <c r="O32" s="30"/>
      <c r="P32" s="30"/>
      <c r="Q32" s="30"/>
      <c r="R32"/>
      <c r="S32"/>
      <c r="T32"/>
      <c r="U32"/>
      <c r="V32"/>
      <c r="W32"/>
      <c r="X32"/>
      <c r="Y32"/>
      <c r="Z32"/>
      <c r="AA32"/>
      <c r="AB32"/>
      <c r="AC32"/>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4"/>
      <c r="C42"/>
      <c r="D42"/>
      <c r="E42"/>
      <c r="F42"/>
      <c r="G42"/>
      <c r="H42"/>
      <c r="I42"/>
      <c r="J42"/>
      <c r="K42"/>
      <c r="L42"/>
      <c r="M42"/>
      <c r="N42"/>
      <c r="O42"/>
      <c r="P42"/>
      <c r="Q42"/>
      <c r="R42"/>
      <c r="S42"/>
      <c r="T42"/>
      <c r="U42"/>
      <c r="V42"/>
      <c r="W42"/>
      <c r="X42"/>
      <c r="Y42"/>
      <c r="Z42"/>
      <c r="AA42"/>
      <c r="AB42"/>
      <c r="AC42"/>
      <c r="AD42"/>
      <c r="AE42"/>
      <c r="AG42" s="74">
        <v>0.41319444444444497</v>
      </c>
      <c r="AO42" s="191"/>
    </row>
    <row r="43" spans="1:41" s="22" customFormat="1" ht="15.75" customHeight="1">
      <c r="A43"/>
      <c r="B43" s="4"/>
      <c r="C43"/>
      <c r="D43"/>
      <c r="E43"/>
      <c r="F43"/>
      <c r="G43"/>
      <c r="H43"/>
      <c r="I43"/>
      <c r="J43"/>
      <c r="K43"/>
      <c r="L43"/>
      <c r="M43"/>
      <c r="N43"/>
      <c r="O43"/>
      <c r="P43"/>
      <c r="Q43"/>
      <c r="R43"/>
      <c r="S43"/>
      <c r="T43"/>
      <c r="U43"/>
      <c r="V43"/>
      <c r="W43"/>
      <c r="X43"/>
      <c r="Y43"/>
      <c r="Z43"/>
      <c r="AA43"/>
      <c r="AB43"/>
      <c r="AC43"/>
      <c r="AD43"/>
      <c r="AE43"/>
      <c r="AG43" s="74">
        <v>0.41666666666666802</v>
      </c>
      <c r="AO43" s="191"/>
    </row>
    <row r="44" spans="1:41"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s="191"/>
    </row>
    <row r="45" spans="1:41"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s="191"/>
    </row>
    <row r="46" spans="1:41"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7.25">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7.25">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c r="A134"/>
      <c r="B13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c r="A135"/>
      <c r="B135"/>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c r="A136"/>
      <c r="B136"/>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c r="AG143" s="74">
        <v>0.76388888888889395</v>
      </c>
    </row>
    <row r="144" spans="1:41">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Y28:AC28"/>
    <mergeCell ref="B16:O17"/>
    <mergeCell ref="P16:R17"/>
    <mergeCell ref="S16:U17"/>
    <mergeCell ref="V16:X17"/>
    <mergeCell ref="Y16:AC17"/>
    <mergeCell ref="C19:O19"/>
    <mergeCell ref="V18:X18"/>
    <mergeCell ref="Y18:AC18"/>
    <mergeCell ref="Y21:AC21"/>
    <mergeCell ref="P21:R21"/>
    <mergeCell ref="S21:U21"/>
    <mergeCell ref="V21:X21"/>
    <mergeCell ref="C23:O23"/>
    <mergeCell ref="P23:R23"/>
    <mergeCell ref="V23:X23"/>
    <mergeCell ref="B3:AC3"/>
    <mergeCell ref="B6:C6"/>
    <mergeCell ref="D6:AC6"/>
    <mergeCell ref="B7:C7"/>
    <mergeCell ref="D7:AC7"/>
    <mergeCell ref="B10:C11"/>
    <mergeCell ref="J10:K11"/>
    <mergeCell ref="M11:P11"/>
    <mergeCell ref="R11:U11"/>
    <mergeCell ref="M10:P10"/>
    <mergeCell ref="R10:U10"/>
    <mergeCell ref="B13:C14"/>
    <mergeCell ref="P19:R19"/>
    <mergeCell ref="S19:U19"/>
    <mergeCell ref="E14:U14"/>
    <mergeCell ref="B18:O18"/>
    <mergeCell ref="P18:R18"/>
    <mergeCell ref="S18:U18"/>
    <mergeCell ref="V10:X11"/>
    <mergeCell ref="Y10:AC11"/>
    <mergeCell ref="E11:I11"/>
    <mergeCell ref="P20:R20"/>
    <mergeCell ref="S20:U20"/>
    <mergeCell ref="E13:U13"/>
    <mergeCell ref="V13:X14"/>
    <mergeCell ref="E10:I10"/>
    <mergeCell ref="Y13:AC14"/>
    <mergeCell ref="V19:X19"/>
    <mergeCell ref="Y19:AC19"/>
    <mergeCell ref="Y23:AC23"/>
    <mergeCell ref="C20:O20"/>
    <mergeCell ref="C21:O21"/>
    <mergeCell ref="P22:R22"/>
    <mergeCell ref="S22:U22"/>
    <mergeCell ref="V25:X25"/>
    <mergeCell ref="Y25:AC25"/>
    <mergeCell ref="V20:X20"/>
    <mergeCell ref="Y20:AC20"/>
    <mergeCell ref="C24:O24"/>
    <mergeCell ref="P24:R24"/>
    <mergeCell ref="S24:U24"/>
    <mergeCell ref="V24:X24"/>
    <mergeCell ref="Y24:AC24"/>
    <mergeCell ref="C22:O22"/>
    <mergeCell ref="V22:X22"/>
    <mergeCell ref="Y22:AC22"/>
    <mergeCell ref="C25:O25"/>
    <mergeCell ref="P25:R25"/>
    <mergeCell ref="S25:U25"/>
    <mergeCell ref="S23:U23"/>
    <mergeCell ref="B31:AC31"/>
    <mergeCell ref="C26:O26"/>
    <mergeCell ref="P26:R26"/>
    <mergeCell ref="S26:U26"/>
    <mergeCell ref="V26:X26"/>
    <mergeCell ref="Y26:AC26"/>
    <mergeCell ref="C28:O28"/>
    <mergeCell ref="P28:R28"/>
    <mergeCell ref="S28:U28"/>
    <mergeCell ref="C27:O27"/>
    <mergeCell ref="P27:R27"/>
    <mergeCell ref="S27:U27"/>
    <mergeCell ref="V27:X27"/>
    <mergeCell ref="Y27:AC27"/>
    <mergeCell ref="B30:AC30"/>
    <mergeCell ref="V28:X28"/>
  </mergeCells>
  <phoneticPr fontId="10"/>
  <dataValidations count="2">
    <dataValidation type="list" allowBlank="1" showInputMessage="1" showErrorMessage="1" sqref="S28 V28 P28 P19:X27" xr:uid="{00000000-0002-0000-2F00-000000000000}">
      <formula1>$AH$19:$AH$23</formula1>
    </dataValidation>
    <dataValidation type="list" allowBlank="1" showInputMessage="1" showErrorMessage="1" sqref="M10 R11:U11 M11:P11 R10" xr:uid="{00000000-0002-0000-2F00-000001000000}">
      <formula1>$AG$17:$AG$142</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616" t="str">
        <f>'シート2-⑮-5'!D7:AC7</f>
        <v>⑮-5ケアマネジメントの展開「内蔵の機能不全（糖尿病、高血圧、脂質異常症、心疾患、呼吸器疾患、腎臓病、肝臓病等）に関する事例」</v>
      </c>
      <c r="E7" s="616"/>
      <c r="F7" s="616"/>
      <c r="G7" s="616"/>
      <c r="H7" s="616"/>
      <c r="I7" s="616"/>
      <c r="J7" s="616"/>
      <c r="K7" s="616"/>
      <c r="L7" s="616"/>
      <c r="M7" s="616"/>
      <c r="N7" s="616"/>
      <c r="O7" s="616"/>
      <c r="P7" s="616"/>
      <c r="Q7" s="616"/>
      <c r="R7" s="616"/>
      <c r="S7" s="616"/>
      <c r="T7" s="616"/>
      <c r="U7" s="616"/>
      <c r="V7" s="616"/>
      <c r="W7" s="616"/>
      <c r="X7" s="616"/>
      <c r="Y7" s="616"/>
      <c r="Z7" s="616"/>
      <c r="AA7" s="616"/>
      <c r="AB7" s="616"/>
      <c r="AC7" s="617"/>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IF(ISBLANK('シート2-⑮-5'!E10),"",'シート2-⑮-5'!E10)</f>
        <v>45025</v>
      </c>
      <c r="F10" s="503"/>
      <c r="G10" s="503"/>
      <c r="H10" s="503"/>
      <c r="I10" s="504"/>
      <c r="J10" s="427" t="s">
        <v>27</v>
      </c>
      <c r="K10" s="376"/>
      <c r="L10" s="61">
        <v>1</v>
      </c>
      <c r="M10" s="505">
        <f>IF(ISBLANK('シート2-⑮-5'!M10),"",'シート2-⑮-5'!M10)</f>
        <v>0.39583333333333398</v>
      </c>
      <c r="N10" s="506"/>
      <c r="O10" s="506"/>
      <c r="P10" s="507"/>
      <c r="Q10" s="62" t="s">
        <v>1</v>
      </c>
      <c r="R10" s="505">
        <f>IF(ISBLANK('シート2-⑮-5'!R10),"",'シート2-⑮-5'!R10)</f>
        <v>0.64583333333333703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IF(ISBLANK('シート2-⑮-5'!E11),"",'シート2-⑮-5'!E11)</f>
        <v/>
      </c>
      <c r="F11" s="519"/>
      <c r="G11" s="519"/>
      <c r="H11" s="519"/>
      <c r="I11" s="520"/>
      <c r="J11" s="427"/>
      <c r="K11" s="376"/>
      <c r="L11" s="61">
        <v>2</v>
      </c>
      <c r="M11" s="521" t="str">
        <f>IF(ISBLANK('シート2-⑮-5'!M11),"",'シート2-⑮-5'!M11)</f>
        <v/>
      </c>
      <c r="N11" s="522"/>
      <c r="O11" s="522"/>
      <c r="P11" s="523"/>
      <c r="Q11" s="62" t="s">
        <v>1</v>
      </c>
      <c r="R11" s="521" t="str">
        <f>IF(ISBLANK('シート2-⑮-5'!R11),"",'シート2-⑮-5'!R11)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IF(ISBLANK('シート2-⑮-5'!E13),"",'シート2-⑮-5'!E13)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IF(ISBLANK('シート2-⑮-5'!E14),"",'シート2-⑮-5'!E14)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2"/>
  <dimension ref="A1:AF92"/>
  <sheetViews>
    <sheetView showGridLines="0" topLeftCell="A19"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'シート2-②'!D7:AC7</f>
        <v>②自立支援のためのケアマネジメントの基本</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IF(ISBLANK('シート2-②'!E10),"",'シート2-②'!E10)</f>
        <v>44933</v>
      </c>
      <c r="F10" s="503"/>
      <c r="G10" s="503"/>
      <c r="H10" s="503"/>
      <c r="I10" s="504"/>
      <c r="J10" s="427" t="s">
        <v>27</v>
      </c>
      <c r="K10" s="376"/>
      <c r="L10" s="61">
        <v>1</v>
      </c>
      <c r="M10" s="505">
        <f>IF(ISBLANK('シート2-②'!M10),"",'シート2-②'!M10)</f>
        <v>0.39583333333333398</v>
      </c>
      <c r="N10" s="506"/>
      <c r="O10" s="506"/>
      <c r="P10" s="507"/>
      <c r="Q10" s="62" t="s">
        <v>1</v>
      </c>
      <c r="R10" s="505">
        <f>IF(ISBLANK('シート2-②'!R10),"",'シート2-②'!R10)</f>
        <v>0.687500000000004</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IF(ISBLANK('シート2-②'!E11),"",'シート2-②'!E11)</f>
        <v/>
      </c>
      <c r="F11" s="519"/>
      <c r="G11" s="519"/>
      <c r="H11" s="519"/>
      <c r="I11" s="520"/>
      <c r="J11" s="427"/>
      <c r="K11" s="376"/>
      <c r="L11" s="61">
        <v>2</v>
      </c>
      <c r="M11" s="521" t="str">
        <f>IF(ISBLANK('シート2-②'!M11),"",'シート2-②'!M11)</f>
        <v/>
      </c>
      <c r="N11" s="522"/>
      <c r="O11" s="522"/>
      <c r="P11" s="523"/>
      <c r="Q11" s="62" t="s">
        <v>1</v>
      </c>
      <c r="R11" s="521" t="str">
        <f>IF(ISBLANK('シート2-②'!R11),"",'シート2-②'!R11)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IF(ISBLANK('シート2-②'!E13),"",'シート2-②'!E13)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IF(ISBLANK('シート2-②'!E14),"",'シート2-②'!E14)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1"/>
  <dimension ref="A1:AO152"/>
  <sheetViews>
    <sheetView showGridLines="0" topLeftCell="A9"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496</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45031</v>
      </c>
      <c r="F10" s="425"/>
      <c r="G10" s="425"/>
      <c r="H10" s="425"/>
      <c r="I10" s="426"/>
      <c r="J10" s="427" t="s">
        <v>27</v>
      </c>
      <c r="K10" s="376"/>
      <c r="L10" s="61">
        <v>1</v>
      </c>
      <c r="M10" s="446">
        <v>0.39583333333333398</v>
      </c>
      <c r="N10" s="447"/>
      <c r="O10" s="447"/>
      <c r="P10" s="448"/>
      <c r="Q10" s="62" t="s">
        <v>1</v>
      </c>
      <c r="R10" s="446">
        <v>0.64583333333333703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41.25" customHeight="1">
      <c r="A19" s="30"/>
      <c r="B19" s="72" t="s">
        <v>33</v>
      </c>
      <c r="C19" s="400" t="s">
        <v>399</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41.25" customHeight="1">
      <c r="A20" s="30"/>
      <c r="B20" s="72" t="s">
        <v>34</v>
      </c>
      <c r="C20" s="400" t="s">
        <v>400</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1.25" customHeight="1">
      <c r="A21" s="30"/>
      <c r="B21" s="72" t="s">
        <v>35</v>
      </c>
      <c r="C21" s="491" t="s">
        <v>474</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1.25" customHeight="1">
      <c r="A22" s="30"/>
      <c r="B22" s="72" t="s">
        <v>36</v>
      </c>
      <c r="C22" s="491" t="s">
        <v>488</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63" customHeight="1">
      <c r="A23" s="30"/>
      <c r="B23" s="72" t="s">
        <v>37</v>
      </c>
      <c r="C23" s="491" t="s">
        <v>487</v>
      </c>
      <c r="D23" s="492"/>
      <c r="E23" s="492"/>
      <c r="F23" s="492"/>
      <c r="G23" s="492"/>
      <c r="H23" s="492"/>
      <c r="I23" s="492"/>
      <c r="J23" s="492"/>
      <c r="K23" s="492"/>
      <c r="L23" s="492"/>
      <c r="M23" s="492"/>
      <c r="N23" s="492"/>
      <c r="O23" s="541"/>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512</v>
      </c>
      <c r="AK23" s="86" t="s">
        <v>64</v>
      </c>
      <c r="AL23" s="87" t="s">
        <v>65</v>
      </c>
      <c r="AM23" s="86" t="s">
        <v>66</v>
      </c>
      <c r="AN23" s="190" t="s">
        <v>67</v>
      </c>
    </row>
    <row r="24" spans="1:41" ht="41.25" customHeight="1">
      <c r="A24" s="30"/>
      <c r="B24" s="72" t="s">
        <v>38</v>
      </c>
      <c r="C24" s="491" t="s">
        <v>401</v>
      </c>
      <c r="D24" s="492"/>
      <c r="E24" s="492"/>
      <c r="F24" s="492"/>
      <c r="G24" s="492"/>
      <c r="H24" s="492"/>
      <c r="I24" s="492"/>
      <c r="J24" s="492"/>
      <c r="K24" s="492"/>
      <c r="L24" s="492"/>
      <c r="M24" s="492"/>
      <c r="N24" s="492"/>
      <c r="O24" s="492"/>
      <c r="P24" s="435"/>
      <c r="Q24" s="419"/>
      <c r="R24" s="420"/>
      <c r="S24" s="418"/>
      <c r="T24" s="419"/>
      <c r="U24" s="421"/>
      <c r="V24" s="445"/>
      <c r="W24" s="445"/>
      <c r="X24" s="445"/>
      <c r="Y24" s="416"/>
      <c r="Z24" s="416"/>
      <c r="AA24" s="416"/>
      <c r="AB24" s="416"/>
      <c r="AC24" s="417"/>
      <c r="AD24" s="30"/>
      <c r="AE24" s="30"/>
      <c r="AF24" s="56"/>
      <c r="AG24" s="74">
        <v>0.35069444444444497</v>
      </c>
      <c r="AH24" s="56"/>
      <c r="AI24" s="56"/>
      <c r="AJ24" s="56"/>
      <c r="AK24" s="56"/>
      <c r="AL24" s="56"/>
      <c r="AM24" s="56"/>
      <c r="AN24" s="56"/>
    </row>
    <row r="25" spans="1:41" ht="41.25" customHeight="1" thickBot="1">
      <c r="A25" s="30"/>
      <c r="B25" s="72" t="s">
        <v>398</v>
      </c>
      <c r="C25" s="491" t="s">
        <v>402</v>
      </c>
      <c r="D25" s="492"/>
      <c r="E25" s="492"/>
      <c r="F25" s="492"/>
      <c r="G25" s="492"/>
      <c r="H25" s="492"/>
      <c r="I25" s="492"/>
      <c r="J25" s="492"/>
      <c r="K25" s="492"/>
      <c r="L25" s="492"/>
      <c r="M25" s="492"/>
      <c r="N25" s="492"/>
      <c r="O25" s="541"/>
      <c r="P25" s="497"/>
      <c r="Q25" s="498"/>
      <c r="R25" s="499"/>
      <c r="S25" s="539"/>
      <c r="T25" s="498"/>
      <c r="U25" s="499"/>
      <c r="V25" s="539"/>
      <c r="W25" s="498"/>
      <c r="X25" s="499"/>
      <c r="Y25" s="542"/>
      <c r="Z25" s="543"/>
      <c r="AA25" s="543"/>
      <c r="AB25" s="543"/>
      <c r="AC25" s="544"/>
      <c r="AD25" s="30"/>
      <c r="AE25" s="30"/>
      <c r="AF25" s="56"/>
      <c r="AG25" s="74">
        <v>0.35416666666666669</v>
      </c>
      <c r="AH25" s="56"/>
      <c r="AI25" s="56"/>
      <c r="AJ25" s="56"/>
      <c r="AK25" s="56"/>
      <c r="AL25" s="56"/>
      <c r="AM25" s="56"/>
      <c r="AN25" s="56"/>
    </row>
    <row r="26" spans="1:41" ht="41.25" customHeight="1">
      <c r="A26" s="30"/>
      <c r="B26" s="205"/>
      <c r="C26" s="846"/>
      <c r="D26" s="847"/>
      <c r="E26" s="847"/>
      <c r="F26" s="847"/>
      <c r="G26" s="847"/>
      <c r="H26" s="847"/>
      <c r="I26" s="847"/>
      <c r="J26" s="847"/>
      <c r="K26" s="847"/>
      <c r="L26" s="847"/>
      <c r="M26" s="847"/>
      <c r="N26" s="847"/>
      <c r="O26" s="848"/>
      <c r="P26" s="694"/>
      <c r="Q26" s="691"/>
      <c r="R26" s="692"/>
      <c r="S26" s="694"/>
      <c r="T26" s="691"/>
      <c r="U26" s="691"/>
      <c r="V26" s="568"/>
      <c r="W26" s="568"/>
      <c r="X26" s="568"/>
      <c r="Y26" s="585"/>
      <c r="Z26" s="585"/>
      <c r="AA26" s="585"/>
      <c r="AB26" s="585"/>
      <c r="AC26" s="585"/>
      <c r="AD26" s="30"/>
      <c r="AE26" s="30"/>
      <c r="AF26" s="56"/>
      <c r="AG26" s="74">
        <v>0.35763888888888901</v>
      </c>
      <c r="AH26" s="56"/>
      <c r="AI26" s="56"/>
      <c r="AJ26" s="56"/>
      <c r="AK26" s="56"/>
      <c r="AL26" s="56"/>
      <c r="AM26" s="56"/>
      <c r="AN26" s="56"/>
    </row>
    <row r="27" spans="1:41" ht="41.25" customHeight="1">
      <c r="A27" s="30"/>
      <c r="B27" s="205"/>
      <c r="C27" s="846"/>
      <c r="D27" s="847"/>
      <c r="E27" s="847"/>
      <c r="F27" s="847"/>
      <c r="G27" s="847"/>
      <c r="H27" s="847"/>
      <c r="I27" s="847"/>
      <c r="J27" s="847"/>
      <c r="K27" s="847"/>
      <c r="L27" s="847"/>
      <c r="M27" s="847"/>
      <c r="N27" s="847"/>
      <c r="O27" s="848"/>
      <c r="P27" s="694"/>
      <c r="Q27" s="691"/>
      <c r="R27" s="692"/>
      <c r="S27" s="694"/>
      <c r="T27" s="691"/>
      <c r="U27" s="691"/>
      <c r="V27" s="568"/>
      <c r="W27" s="568"/>
      <c r="X27" s="568"/>
      <c r="Y27" s="585"/>
      <c r="Z27" s="585"/>
      <c r="AA27" s="585"/>
      <c r="AB27" s="585"/>
      <c r="AC27" s="585"/>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5.25" customHeight="1">
      <c r="A32"/>
      <c r="B32" s="89"/>
      <c r="C32" s="30"/>
      <c r="D32" s="30"/>
      <c r="E32" s="30"/>
      <c r="F32" s="30"/>
      <c r="G32" s="30"/>
      <c r="H32" s="30"/>
      <c r="I32" s="30"/>
      <c r="J32" s="30"/>
      <c r="K32" s="30"/>
      <c r="L32" s="30"/>
      <c r="M32" s="30"/>
      <c r="N32" s="30"/>
      <c r="O32" s="30"/>
      <c r="P32" s="30"/>
      <c r="Q32" s="30"/>
      <c r="R32"/>
      <c r="S32"/>
      <c r="T32"/>
      <c r="U32"/>
      <c r="V32"/>
      <c r="W32"/>
      <c r="X32"/>
      <c r="Y32"/>
      <c r="Z32"/>
      <c r="AA32"/>
      <c r="AB32"/>
      <c r="AC32"/>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s="191"/>
    </row>
    <row r="46" spans="1:41"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7.25">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B10:C11"/>
    <mergeCell ref="E10:I10"/>
    <mergeCell ref="J10:K11"/>
    <mergeCell ref="M10:P10"/>
    <mergeCell ref="R10:U10"/>
    <mergeCell ref="V10:X11"/>
    <mergeCell ref="C20:O20"/>
    <mergeCell ref="P20:R20"/>
    <mergeCell ref="S20:U20"/>
    <mergeCell ref="V20:X20"/>
    <mergeCell ref="Y20:AC20"/>
    <mergeCell ref="B16:O17"/>
    <mergeCell ref="P16:R17"/>
    <mergeCell ref="S16:U17"/>
    <mergeCell ref="V16:X17"/>
    <mergeCell ref="Y16:AC17"/>
    <mergeCell ref="Y19:AC19"/>
    <mergeCell ref="C19:O19"/>
    <mergeCell ref="P19:R19"/>
    <mergeCell ref="S19:U19"/>
    <mergeCell ref="V19:X19"/>
    <mergeCell ref="B18:O18"/>
    <mergeCell ref="P18:R18"/>
    <mergeCell ref="S18:U18"/>
    <mergeCell ref="V18:X18"/>
    <mergeCell ref="Y18:AC18"/>
    <mergeCell ref="C21:O21"/>
    <mergeCell ref="P21:R21"/>
    <mergeCell ref="S21:U21"/>
    <mergeCell ref="V21:X21"/>
    <mergeCell ref="Y21:AC21"/>
    <mergeCell ref="C22:O22"/>
    <mergeCell ref="P22:R22"/>
    <mergeCell ref="S22:U22"/>
    <mergeCell ref="V22:X22"/>
    <mergeCell ref="Y22:AC22"/>
    <mergeCell ref="Y23:AC23"/>
    <mergeCell ref="V28:X28"/>
    <mergeCell ref="Y28:AC28"/>
    <mergeCell ref="C24:O24"/>
    <mergeCell ref="P24:R24"/>
    <mergeCell ref="S24:U24"/>
    <mergeCell ref="P25:R25"/>
    <mergeCell ref="S25:U25"/>
    <mergeCell ref="C23:O23"/>
    <mergeCell ref="P23:R23"/>
    <mergeCell ref="S23:U23"/>
    <mergeCell ref="V23:X23"/>
    <mergeCell ref="Y27:AC27"/>
    <mergeCell ref="C28:O28"/>
    <mergeCell ref="V24:X24"/>
    <mergeCell ref="Y24:AC24"/>
    <mergeCell ref="C25:O25"/>
    <mergeCell ref="P28:R28"/>
    <mergeCell ref="S28:U28"/>
    <mergeCell ref="V25:X25"/>
    <mergeCell ref="Y25:AC25"/>
    <mergeCell ref="C26:O26"/>
    <mergeCell ref="P26:R26"/>
    <mergeCell ref="S26:U26"/>
    <mergeCell ref="V26:X26"/>
    <mergeCell ref="Y26:AC26"/>
    <mergeCell ref="B30:AC30"/>
    <mergeCell ref="B31:AC31"/>
    <mergeCell ref="C27:O27"/>
    <mergeCell ref="P27:R27"/>
    <mergeCell ref="S27:U27"/>
    <mergeCell ref="V27:X27"/>
  </mergeCells>
  <phoneticPr fontId="10"/>
  <dataValidations count="2">
    <dataValidation type="list" allowBlank="1" showInputMessage="1" showErrorMessage="1" sqref="M10 R10 M11:P11 R11:U11" xr:uid="{00000000-0002-0000-3100-000000000000}">
      <formula1>$AG$17:$AG$144</formula1>
    </dataValidation>
    <dataValidation type="list" allowBlank="1" showInputMessage="1" showErrorMessage="1" sqref="V26:V28 S26:S28 P26:P28 P19:X25" xr:uid="{00000000-0002-0000-31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'シート2-⑮-3'!D7:AC7</f>
        <v>⑮-3ケアマネジメントの展開「認知症に関する事例」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IF(ISBLANK('シート2-⑮-3'!E10),"",'シート2-⑮-3'!E10)</f>
        <v>45031</v>
      </c>
      <c r="F10" s="503"/>
      <c r="G10" s="503"/>
      <c r="H10" s="503"/>
      <c r="I10" s="504"/>
      <c r="J10" s="427" t="s">
        <v>27</v>
      </c>
      <c r="K10" s="376"/>
      <c r="L10" s="61">
        <v>1</v>
      </c>
      <c r="M10" s="505">
        <f>IF(ISBLANK('シート2-⑮-3'!M10),"",'シート2-⑮-3'!M10)</f>
        <v>0.39583333333333398</v>
      </c>
      <c r="N10" s="506"/>
      <c r="O10" s="506"/>
      <c r="P10" s="507"/>
      <c r="Q10" s="62" t="s">
        <v>1</v>
      </c>
      <c r="R10" s="505">
        <f>IF(ISBLANK('シート2-⑮-3'!R10),"",'シート2-⑮-3'!R10)</f>
        <v>0.64583333333333703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IF(ISBLANK('シート2-⑮-3'!E11),"",'シート2-⑮-3'!E11)</f>
        <v/>
      </c>
      <c r="F11" s="519"/>
      <c r="G11" s="519"/>
      <c r="H11" s="519"/>
      <c r="I11" s="520"/>
      <c r="J11" s="427"/>
      <c r="K11" s="376"/>
      <c r="L11" s="61">
        <v>2</v>
      </c>
      <c r="M11" s="521" t="str">
        <f>IF(ISBLANK('シート2-⑮-3'!M11),"",'シート2-⑮-3'!M11)</f>
        <v/>
      </c>
      <c r="N11" s="522"/>
      <c r="O11" s="522"/>
      <c r="P11" s="523"/>
      <c r="Q11" s="62" t="s">
        <v>1</v>
      </c>
      <c r="R11" s="521" t="str">
        <f>IF(ISBLANK('シート2-⑮-3'!R11),"",'シート2-⑮-3'!R11)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IF(ISBLANK('シート2-⑮-3'!E13),"",'シート2-⑮-3'!E13)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IF(ISBLANK('シート2-⑮-3'!E14),"",'シート2-⑮-3'!E14)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8"/>
  <dimension ref="A1:AO152"/>
  <sheetViews>
    <sheetView showGridLines="0" topLeftCell="A7"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499</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45032</v>
      </c>
      <c r="F10" s="425"/>
      <c r="G10" s="425"/>
      <c r="H10" s="425"/>
      <c r="I10" s="426"/>
      <c r="J10" s="427" t="s">
        <v>27</v>
      </c>
      <c r="K10" s="376"/>
      <c r="L10" s="61">
        <v>1</v>
      </c>
      <c r="M10" s="446">
        <v>0.39583333333333398</v>
      </c>
      <c r="N10" s="447"/>
      <c r="O10" s="447"/>
      <c r="P10" s="448"/>
      <c r="Q10" s="62" t="s">
        <v>1</v>
      </c>
      <c r="R10" s="446">
        <v>0.64583333333333703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42" customHeight="1">
      <c r="A19" s="30"/>
      <c r="B19" s="72" t="s">
        <v>33</v>
      </c>
      <c r="C19" s="400" t="s">
        <v>409</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56.1" customHeight="1">
      <c r="A20" s="30"/>
      <c r="B20" s="72" t="s">
        <v>34</v>
      </c>
      <c r="C20" s="400" t="s">
        <v>489</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2" customHeight="1">
      <c r="A21" s="30"/>
      <c r="B21" s="72" t="s">
        <v>35</v>
      </c>
      <c r="C21" s="491" t="s">
        <v>410</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2" customHeight="1">
      <c r="A22" s="30"/>
      <c r="B22" s="72" t="s">
        <v>36</v>
      </c>
      <c r="C22" s="491" t="s">
        <v>411</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42" customHeight="1">
      <c r="A23" s="30"/>
      <c r="B23" s="72" t="s">
        <v>37</v>
      </c>
      <c r="C23" s="491" t="s">
        <v>412</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512</v>
      </c>
      <c r="AK23" s="86" t="s">
        <v>64</v>
      </c>
      <c r="AL23" s="87" t="s">
        <v>65</v>
      </c>
      <c r="AM23" s="86" t="s">
        <v>66</v>
      </c>
      <c r="AN23" s="190" t="s">
        <v>67</v>
      </c>
    </row>
    <row r="24" spans="1:41" ht="42" customHeight="1" thickBot="1">
      <c r="A24" s="30"/>
      <c r="B24" s="72" t="s">
        <v>225</v>
      </c>
      <c r="C24" s="491" t="s">
        <v>402</v>
      </c>
      <c r="D24" s="492"/>
      <c r="E24" s="492"/>
      <c r="F24" s="492"/>
      <c r="G24" s="492"/>
      <c r="H24" s="492"/>
      <c r="I24" s="492"/>
      <c r="J24" s="492"/>
      <c r="K24" s="492"/>
      <c r="L24" s="492"/>
      <c r="M24" s="492"/>
      <c r="N24" s="492"/>
      <c r="O24" s="541"/>
      <c r="P24" s="497"/>
      <c r="Q24" s="498"/>
      <c r="R24" s="499"/>
      <c r="S24" s="539"/>
      <c r="T24" s="498"/>
      <c r="U24" s="499"/>
      <c r="V24" s="539"/>
      <c r="W24" s="498"/>
      <c r="X24" s="499"/>
      <c r="Y24" s="542"/>
      <c r="Z24" s="543"/>
      <c r="AA24" s="543"/>
      <c r="AB24" s="543"/>
      <c r="AC24" s="544"/>
      <c r="AD24" s="30"/>
      <c r="AE24" s="30"/>
      <c r="AF24" s="56"/>
      <c r="AG24" s="74">
        <v>0.35069444444444497</v>
      </c>
      <c r="AH24" s="56"/>
      <c r="AI24" s="56"/>
      <c r="AJ24" s="56"/>
      <c r="AK24" s="56"/>
      <c r="AL24" s="56"/>
      <c r="AM24" s="56"/>
      <c r="AN24" s="56"/>
    </row>
    <row r="25" spans="1:41" ht="41.25" customHeight="1">
      <c r="A25" s="30"/>
      <c r="B25" s="88"/>
      <c r="C25" s="635"/>
      <c r="D25" s="636"/>
      <c r="E25" s="636"/>
      <c r="F25" s="636"/>
      <c r="G25" s="636"/>
      <c r="H25" s="636"/>
      <c r="I25" s="636"/>
      <c r="J25" s="636"/>
      <c r="K25" s="636"/>
      <c r="L25" s="636"/>
      <c r="M25" s="636"/>
      <c r="N25" s="636"/>
      <c r="O25" s="636"/>
      <c r="P25" s="640"/>
      <c r="Q25" s="641"/>
      <c r="R25" s="642"/>
      <c r="S25" s="643"/>
      <c r="T25" s="641"/>
      <c r="U25" s="641"/>
      <c r="V25" s="644"/>
      <c r="W25" s="644"/>
      <c r="X25" s="644"/>
      <c r="Y25" s="646"/>
      <c r="Z25" s="646"/>
      <c r="AA25" s="646"/>
      <c r="AB25" s="646"/>
      <c r="AC25" s="646"/>
      <c r="AD25" s="30"/>
      <c r="AE25" s="30"/>
      <c r="AF25" s="56"/>
      <c r="AG25" s="74">
        <v>0.35416666666666669</v>
      </c>
      <c r="AH25" s="56"/>
      <c r="AI25" s="56"/>
      <c r="AJ25" s="56"/>
      <c r="AK25" s="56"/>
      <c r="AL25" s="56"/>
      <c r="AM25" s="56"/>
      <c r="AN25" s="56"/>
    </row>
    <row r="26" spans="1:41" ht="41.25" customHeight="1">
      <c r="A26" s="30"/>
      <c r="B26" s="88"/>
      <c r="C26" s="635"/>
      <c r="D26" s="636"/>
      <c r="E26" s="636"/>
      <c r="F26" s="636"/>
      <c r="G26" s="636"/>
      <c r="H26" s="636"/>
      <c r="I26" s="636"/>
      <c r="J26" s="636"/>
      <c r="K26" s="636"/>
      <c r="L26" s="636"/>
      <c r="M26" s="636"/>
      <c r="N26" s="636"/>
      <c r="O26" s="636"/>
      <c r="P26" s="637"/>
      <c r="Q26" s="638"/>
      <c r="R26" s="639"/>
      <c r="S26" s="496"/>
      <c r="T26" s="638"/>
      <c r="U26" s="638"/>
      <c r="V26" s="495"/>
      <c r="W26" s="495"/>
      <c r="X26" s="495"/>
      <c r="Y26" s="488"/>
      <c r="Z26" s="488"/>
      <c r="AA26" s="488"/>
      <c r="AB26" s="488"/>
      <c r="AC26" s="488"/>
      <c r="AD26" s="30"/>
      <c r="AE26" s="30"/>
      <c r="AF26" s="56"/>
      <c r="AG26" s="74">
        <v>0.35763888888888901</v>
      </c>
      <c r="AH26" s="56"/>
      <c r="AI26" s="56"/>
      <c r="AJ26" s="56"/>
      <c r="AK26" s="56"/>
      <c r="AL26" s="56"/>
      <c r="AM26" s="56"/>
      <c r="AN26" s="56"/>
    </row>
    <row r="27" spans="1:41" ht="41.25" customHeight="1">
      <c r="A27" s="30"/>
      <c r="B27" s="88"/>
      <c r="C27" s="635"/>
      <c r="D27" s="636"/>
      <c r="E27" s="636"/>
      <c r="F27" s="636"/>
      <c r="G27" s="636"/>
      <c r="H27" s="636"/>
      <c r="I27" s="636"/>
      <c r="J27" s="636"/>
      <c r="K27" s="636"/>
      <c r="L27" s="636"/>
      <c r="M27" s="636"/>
      <c r="N27" s="636"/>
      <c r="O27" s="636"/>
      <c r="P27" s="637"/>
      <c r="Q27" s="638"/>
      <c r="R27" s="639"/>
      <c r="S27" s="496"/>
      <c r="T27" s="638"/>
      <c r="U27" s="638"/>
      <c r="V27" s="495"/>
      <c r="W27" s="495"/>
      <c r="X27" s="495"/>
      <c r="Y27" s="488"/>
      <c r="Z27" s="488"/>
      <c r="AA27" s="488"/>
      <c r="AB27" s="488"/>
      <c r="AC27" s="488"/>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15.75" customHeight="1">
      <c r="A32"/>
      <c r="B32" s="89"/>
      <c r="C32" s="30"/>
      <c r="D32" s="30"/>
      <c r="E32" s="30"/>
      <c r="F32" s="30"/>
      <c r="G32" s="30"/>
      <c r="H32" s="30"/>
      <c r="I32" s="30"/>
      <c r="J32" s="30"/>
      <c r="K32" s="30"/>
      <c r="L32" s="30"/>
      <c r="M32" s="30"/>
      <c r="N32" s="30"/>
      <c r="O32" s="30"/>
      <c r="P32" s="30"/>
      <c r="Q32" s="30"/>
      <c r="R32"/>
      <c r="S32"/>
      <c r="T32"/>
      <c r="U32"/>
      <c r="V32"/>
      <c r="W32"/>
      <c r="X32"/>
      <c r="Y32"/>
      <c r="Z32"/>
      <c r="AA32"/>
      <c r="AB32"/>
      <c r="AC32"/>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s="191"/>
    </row>
    <row r="46" spans="1:41"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1:41"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c r="AO145" s="191"/>
    </row>
    <row r="146" spans="1:41">
      <c r="AG146" s="74">
        <v>0.77430555555556102</v>
      </c>
    </row>
    <row r="147" spans="1:41">
      <c r="AG147" s="74">
        <v>0.77777777777778301</v>
      </c>
    </row>
    <row r="148" spans="1:41">
      <c r="AG148" s="74">
        <v>0.781250000000005</v>
      </c>
    </row>
    <row r="149" spans="1:41">
      <c r="AG149" s="74">
        <v>0.78472222222222798</v>
      </c>
    </row>
    <row r="150" spans="1:41">
      <c r="AG150" s="74">
        <v>0.78819444444444997</v>
      </c>
    </row>
    <row r="151" spans="1:41">
      <c r="AG151" s="74">
        <v>0.79166666666667196</v>
      </c>
    </row>
    <row r="152" spans="1:41">
      <c r="AG152" s="74"/>
    </row>
  </sheetData>
  <sheetProtection sheet="1" objects="1" scenarios="1" formatCells="0"/>
  <mergeCells count="82">
    <mergeCell ref="Y27:AC27"/>
    <mergeCell ref="V10:X11"/>
    <mergeCell ref="B3:AC3"/>
    <mergeCell ref="B6:C6"/>
    <mergeCell ref="D6:AC6"/>
    <mergeCell ref="B7:C7"/>
    <mergeCell ref="D7:AC7"/>
    <mergeCell ref="Y10:AC11"/>
    <mergeCell ref="E11:I11"/>
    <mergeCell ref="M11:P11"/>
    <mergeCell ref="R11:U11"/>
    <mergeCell ref="Y19:AC19"/>
    <mergeCell ref="V13:X14"/>
    <mergeCell ref="Y13:AC14"/>
    <mergeCell ref="V16:X17"/>
    <mergeCell ref="Y16:AC17"/>
    <mergeCell ref="Y18:AC18"/>
    <mergeCell ref="V19:X19"/>
    <mergeCell ref="V18:X18"/>
    <mergeCell ref="E10:I10"/>
    <mergeCell ref="J10:K11"/>
    <mergeCell ref="M10:P10"/>
    <mergeCell ref="R10:U10"/>
    <mergeCell ref="C19:O19"/>
    <mergeCell ref="P19:R19"/>
    <mergeCell ref="S19:U19"/>
    <mergeCell ref="B18:O18"/>
    <mergeCell ref="P18:R18"/>
    <mergeCell ref="S18:U18"/>
    <mergeCell ref="B13:C14"/>
    <mergeCell ref="B10:C11"/>
    <mergeCell ref="E13:U13"/>
    <mergeCell ref="E14:U14"/>
    <mergeCell ref="B16:O17"/>
    <mergeCell ref="P16:R17"/>
    <mergeCell ref="S16:U17"/>
    <mergeCell ref="V20:X20"/>
    <mergeCell ref="Y20:AC20"/>
    <mergeCell ref="C21:O21"/>
    <mergeCell ref="P21:R21"/>
    <mergeCell ref="S21:U21"/>
    <mergeCell ref="V21:X21"/>
    <mergeCell ref="Y21:AC21"/>
    <mergeCell ref="C20:O20"/>
    <mergeCell ref="P20:R20"/>
    <mergeCell ref="S20:U20"/>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B30:AC30"/>
    <mergeCell ref="B31:AC31"/>
    <mergeCell ref="C26:O26"/>
    <mergeCell ref="P26:R26"/>
    <mergeCell ref="S26:U26"/>
    <mergeCell ref="V26:X26"/>
    <mergeCell ref="Y26:AC26"/>
    <mergeCell ref="C28:O28"/>
    <mergeCell ref="P28:R28"/>
    <mergeCell ref="S28:U28"/>
    <mergeCell ref="V28:X28"/>
    <mergeCell ref="Y28:AC28"/>
    <mergeCell ref="C27:O27"/>
    <mergeCell ref="P27:R27"/>
    <mergeCell ref="S27:U27"/>
    <mergeCell ref="V27:X27"/>
  </mergeCells>
  <phoneticPr fontId="10"/>
  <dataValidations count="2">
    <dataValidation type="list" allowBlank="1" showInputMessage="1" showErrorMessage="1" sqref="S28 V28 P28 P19:X27" xr:uid="{00000000-0002-0000-3300-000000000000}">
      <formula1>$AH$19:$AH$23</formula1>
    </dataValidation>
    <dataValidation type="list" allowBlank="1" showInputMessage="1" showErrorMessage="1" sqref="M10 R10 M11:P11 R11:U11" xr:uid="{00000000-0002-0000-3300-000001000000}">
      <formula1>$AG$17:$AG$145</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5"/>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'シート2-⑮-6'!D7:AC7</f>
        <v>⑮-6ケアマネジメントの展開「看取りに関する事例」</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IF(ISBLANK('シート2-⑮-6'!E10),"",'シート2-⑮-6'!E10)</f>
        <v>45032</v>
      </c>
      <c r="F10" s="503"/>
      <c r="G10" s="503"/>
      <c r="H10" s="503"/>
      <c r="I10" s="504"/>
      <c r="J10" s="427" t="s">
        <v>27</v>
      </c>
      <c r="K10" s="376"/>
      <c r="L10" s="61">
        <v>1</v>
      </c>
      <c r="M10" s="505">
        <f>IF(ISBLANK('シート2-⑮-6'!M10),"",'シート2-⑮-6'!M10)</f>
        <v>0.39583333333333398</v>
      </c>
      <c r="N10" s="506"/>
      <c r="O10" s="506"/>
      <c r="P10" s="507"/>
      <c r="Q10" s="62" t="s">
        <v>1</v>
      </c>
      <c r="R10" s="505">
        <f>IF(ISBLANK('シート2-⑮-6'!R10),"",'シート2-⑮-6'!R10)</f>
        <v>0.64583333333333703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IF(ISBLANK('シート2-⑮-6'!E11),"",'シート2-⑮-6'!E11)</f>
        <v/>
      </c>
      <c r="F11" s="519"/>
      <c r="G11" s="519"/>
      <c r="H11" s="519"/>
      <c r="I11" s="520"/>
      <c r="J11" s="427"/>
      <c r="K11" s="376"/>
      <c r="L11" s="61">
        <v>2</v>
      </c>
      <c r="M11" s="521" t="str">
        <f>IF(ISBLANK('シート2-⑮-6'!M11),"",'シート2-⑮-6'!M11)</f>
        <v/>
      </c>
      <c r="N11" s="522"/>
      <c r="O11" s="522"/>
      <c r="P11" s="523"/>
      <c r="Q11" s="62" t="s">
        <v>1</v>
      </c>
      <c r="R11" s="521" t="str">
        <f>IF(ISBLANK('シート2-⑮-6'!R11),"",'シート2-⑮-6'!R11)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IF(ISBLANK('シート2-⑮-6'!E13),"",'シート2-⑮-6'!E13)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IF(ISBLANK('シート2-⑮-6'!E14),"",'シート2-⑮-6'!E14)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5"/>
  <dimension ref="A1:AO152"/>
  <sheetViews>
    <sheetView showGridLines="0" topLeftCell="A3"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413</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45038</v>
      </c>
      <c r="F10" s="425"/>
      <c r="G10" s="425"/>
      <c r="H10" s="425"/>
      <c r="I10" s="426"/>
      <c r="J10" s="427" t="s">
        <v>27</v>
      </c>
      <c r="K10" s="376"/>
      <c r="L10" s="61">
        <v>1</v>
      </c>
      <c r="M10" s="446">
        <v>0.375</v>
      </c>
      <c r="N10" s="447"/>
      <c r="O10" s="447"/>
      <c r="P10" s="448"/>
      <c r="Q10" s="62" t="s">
        <v>1</v>
      </c>
      <c r="R10" s="446">
        <v>0.625000000000003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42" customHeight="1">
      <c r="A19" s="30"/>
      <c r="B19" s="72" t="s">
        <v>33</v>
      </c>
      <c r="C19" s="400" t="s">
        <v>414</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42" customHeight="1">
      <c r="A20" s="30"/>
      <c r="B20" s="72" t="s">
        <v>34</v>
      </c>
      <c r="C20" s="400" t="s">
        <v>415</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2" customHeight="1">
      <c r="A21" s="30"/>
      <c r="B21" s="72" t="s">
        <v>35</v>
      </c>
      <c r="C21" s="491" t="s">
        <v>416</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2" customHeight="1">
      <c r="A22" s="30"/>
      <c r="B22" s="72" t="s">
        <v>36</v>
      </c>
      <c r="C22" s="491" t="s">
        <v>417</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42" customHeight="1" thickBot="1">
      <c r="A23" s="30"/>
      <c r="B23" s="72" t="s">
        <v>281</v>
      </c>
      <c r="C23" s="491" t="s">
        <v>418</v>
      </c>
      <c r="D23" s="492"/>
      <c r="E23" s="492"/>
      <c r="F23" s="492"/>
      <c r="G23" s="492"/>
      <c r="H23" s="492"/>
      <c r="I23" s="492"/>
      <c r="J23" s="492"/>
      <c r="K23" s="492"/>
      <c r="L23" s="492"/>
      <c r="M23" s="492"/>
      <c r="N23" s="492"/>
      <c r="O23" s="541"/>
      <c r="P23" s="497"/>
      <c r="Q23" s="498"/>
      <c r="R23" s="499"/>
      <c r="S23" s="539"/>
      <c r="T23" s="498"/>
      <c r="U23" s="499"/>
      <c r="V23" s="539"/>
      <c r="W23" s="498"/>
      <c r="X23" s="499"/>
      <c r="Y23" s="542"/>
      <c r="Z23" s="543"/>
      <c r="AA23" s="543"/>
      <c r="AB23" s="543"/>
      <c r="AC23" s="544"/>
      <c r="AD23" s="30"/>
      <c r="AE23" s="30"/>
      <c r="AF23" s="56"/>
      <c r="AG23" s="74">
        <v>0.34722222222222199</v>
      </c>
      <c r="AH23" s="85">
        <v>1</v>
      </c>
      <c r="AI23" s="86" t="s">
        <v>510</v>
      </c>
      <c r="AJ23" s="71" t="s">
        <v>512</v>
      </c>
      <c r="AK23" s="86" t="s">
        <v>64</v>
      </c>
      <c r="AL23" s="87" t="s">
        <v>65</v>
      </c>
      <c r="AM23" s="86" t="s">
        <v>66</v>
      </c>
      <c r="AN23" s="190" t="s">
        <v>67</v>
      </c>
    </row>
    <row r="24" spans="1:41" ht="41.25" customHeight="1">
      <c r="A24" s="30"/>
      <c r="B24" s="72"/>
      <c r="C24" s="491"/>
      <c r="D24" s="492"/>
      <c r="E24" s="492"/>
      <c r="F24" s="492"/>
      <c r="G24" s="492"/>
      <c r="H24" s="492"/>
      <c r="I24" s="492"/>
      <c r="J24" s="492"/>
      <c r="K24" s="492"/>
      <c r="L24" s="492"/>
      <c r="M24" s="492"/>
      <c r="N24" s="492"/>
      <c r="O24" s="492"/>
      <c r="P24" s="676"/>
      <c r="Q24" s="676"/>
      <c r="R24" s="676"/>
      <c r="S24" s="676"/>
      <c r="T24" s="676"/>
      <c r="U24" s="676"/>
      <c r="V24" s="676"/>
      <c r="W24" s="676"/>
      <c r="X24" s="676"/>
      <c r="Y24" s="680"/>
      <c r="Z24" s="680"/>
      <c r="AA24" s="680"/>
      <c r="AB24" s="680"/>
      <c r="AC24" s="680"/>
      <c r="AD24" s="30"/>
      <c r="AE24" s="30"/>
      <c r="AF24" s="56"/>
      <c r="AG24" s="74">
        <v>0.35069444444444497</v>
      </c>
      <c r="AH24" s="56"/>
      <c r="AI24" s="56"/>
      <c r="AJ24" s="56"/>
      <c r="AK24" s="56"/>
      <c r="AL24" s="56"/>
      <c r="AM24" s="56"/>
      <c r="AN24" s="56"/>
    </row>
    <row r="25" spans="1:41" ht="41.25" customHeight="1">
      <c r="A25" s="30"/>
      <c r="B25" s="72"/>
      <c r="C25" s="491"/>
      <c r="D25" s="492"/>
      <c r="E25" s="492"/>
      <c r="F25" s="492"/>
      <c r="G25" s="492"/>
      <c r="H25" s="492"/>
      <c r="I25" s="492"/>
      <c r="J25" s="492"/>
      <c r="K25" s="492"/>
      <c r="L25" s="492"/>
      <c r="M25" s="492"/>
      <c r="N25" s="492"/>
      <c r="O25" s="492"/>
      <c r="P25" s="669"/>
      <c r="Q25" s="669"/>
      <c r="R25" s="669"/>
      <c r="S25" s="669"/>
      <c r="T25" s="669"/>
      <c r="U25" s="669"/>
      <c r="V25" s="669"/>
      <c r="W25" s="669"/>
      <c r="X25" s="669"/>
      <c r="Y25" s="670"/>
      <c r="Z25" s="670"/>
      <c r="AA25" s="670"/>
      <c r="AB25" s="670"/>
      <c r="AC25" s="670"/>
      <c r="AD25" s="30"/>
      <c r="AE25" s="30"/>
      <c r="AF25" s="56"/>
      <c r="AG25" s="74">
        <v>0.35416666666666669</v>
      </c>
      <c r="AH25" s="56"/>
      <c r="AI25" s="56"/>
      <c r="AJ25" s="56"/>
      <c r="AK25" s="56"/>
      <c r="AL25" s="56"/>
      <c r="AM25" s="56"/>
      <c r="AN25" s="56"/>
    </row>
    <row r="26" spans="1:41" ht="41.25" customHeight="1">
      <c r="A26" s="30"/>
      <c r="B26" s="88"/>
      <c r="C26" s="491"/>
      <c r="D26" s="492"/>
      <c r="E26" s="492"/>
      <c r="F26" s="492"/>
      <c r="G26" s="492"/>
      <c r="H26" s="492"/>
      <c r="I26" s="492"/>
      <c r="J26" s="492"/>
      <c r="K26" s="492"/>
      <c r="L26" s="492"/>
      <c r="M26" s="492"/>
      <c r="N26" s="492"/>
      <c r="O26" s="671"/>
      <c r="P26" s="843"/>
      <c r="Q26" s="843"/>
      <c r="R26" s="844"/>
      <c r="S26" s="845"/>
      <c r="T26" s="843"/>
      <c r="U26" s="690"/>
      <c r="V26" s="568"/>
      <c r="W26" s="568"/>
      <c r="X26" s="568"/>
      <c r="Y26" s="585"/>
      <c r="Z26" s="585"/>
      <c r="AA26" s="585"/>
      <c r="AB26" s="585"/>
      <c r="AC26" s="693"/>
      <c r="AD26" s="30"/>
      <c r="AE26" s="30"/>
      <c r="AF26" s="56"/>
      <c r="AG26" s="74">
        <v>0.35763888888888901</v>
      </c>
      <c r="AH26" s="56"/>
      <c r="AI26" s="56"/>
      <c r="AJ26" s="56"/>
      <c r="AK26" s="56"/>
      <c r="AL26" s="56"/>
      <c r="AM26" s="56"/>
      <c r="AN26" s="56"/>
    </row>
    <row r="27" spans="1:41" ht="41.25" customHeight="1">
      <c r="A27" s="30"/>
      <c r="B27" s="72"/>
      <c r="C27" s="491"/>
      <c r="D27" s="492"/>
      <c r="E27" s="492"/>
      <c r="F27" s="492"/>
      <c r="G27" s="492"/>
      <c r="H27" s="492"/>
      <c r="I27" s="492"/>
      <c r="J27" s="492"/>
      <c r="K27" s="492"/>
      <c r="L27" s="492"/>
      <c r="M27" s="492"/>
      <c r="N27" s="492"/>
      <c r="O27" s="492"/>
      <c r="P27" s="669"/>
      <c r="Q27" s="669"/>
      <c r="R27" s="669"/>
      <c r="S27" s="669"/>
      <c r="T27" s="669"/>
      <c r="U27" s="669"/>
      <c r="V27" s="669"/>
      <c r="W27" s="669"/>
      <c r="X27" s="669"/>
      <c r="Y27" s="670"/>
      <c r="Z27" s="670"/>
      <c r="AA27" s="670"/>
      <c r="AB27" s="670"/>
      <c r="AC27" s="670"/>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15.75" customHeight="1">
      <c r="A32"/>
      <c r="B32" s="89"/>
      <c r="C32" s="30"/>
      <c r="D32" s="30"/>
      <c r="E32" s="30"/>
      <c r="F32" s="30"/>
      <c r="G32" s="30"/>
      <c r="H32" s="30"/>
      <c r="I32" s="30"/>
      <c r="J32" s="30"/>
      <c r="K32" s="30"/>
      <c r="L32" s="30"/>
      <c r="M32" s="30"/>
      <c r="N32" s="30"/>
      <c r="O32" s="30"/>
      <c r="P32" s="30"/>
      <c r="Q32" s="30"/>
      <c r="R32"/>
      <c r="S32"/>
      <c r="T32"/>
      <c r="U32"/>
      <c r="V32"/>
      <c r="W32"/>
      <c r="X32"/>
      <c r="Y32"/>
      <c r="Z32"/>
      <c r="AA32"/>
      <c r="AB32"/>
      <c r="AC32"/>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s="191"/>
    </row>
    <row r="46" spans="1:41"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1:41"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c r="AO145" s="191"/>
    </row>
    <row r="146" spans="1:41">
      <c r="AG146" s="74">
        <v>0.77430555555556102</v>
      </c>
    </row>
    <row r="147" spans="1:41">
      <c r="AG147" s="74">
        <v>0.77777777777778301</v>
      </c>
    </row>
    <row r="148" spans="1:41">
      <c r="AG148" s="74">
        <v>0.781250000000005</v>
      </c>
    </row>
    <row r="149" spans="1:41">
      <c r="AG149" s="74">
        <v>0.78472222222222798</v>
      </c>
    </row>
    <row r="150" spans="1:41">
      <c r="AG150" s="74">
        <v>0.78819444444444997</v>
      </c>
    </row>
    <row r="151" spans="1:41">
      <c r="AG151" s="74">
        <v>0.79166666666667196</v>
      </c>
    </row>
    <row r="152" spans="1:41">
      <c r="AG152" s="74"/>
    </row>
  </sheetData>
  <sheetProtection sheet="1" objects="1" scenarios="1" formatCells="0"/>
  <mergeCells count="82">
    <mergeCell ref="V27:X27"/>
    <mergeCell ref="Y27:AC27"/>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V10:X11"/>
    <mergeCell ref="B16:O17"/>
    <mergeCell ref="P16:R17"/>
    <mergeCell ref="S16:U17"/>
    <mergeCell ref="V16:X17"/>
    <mergeCell ref="B10:C11"/>
    <mergeCell ref="E10:I10"/>
    <mergeCell ref="J10:K11"/>
    <mergeCell ref="M10:P10"/>
    <mergeCell ref="R10:U10"/>
    <mergeCell ref="Y16:AC17"/>
    <mergeCell ref="Y18:AC18"/>
    <mergeCell ref="C19:O19"/>
    <mergeCell ref="P19:R19"/>
    <mergeCell ref="S19:U19"/>
    <mergeCell ref="V19:X19"/>
    <mergeCell ref="B18:O18"/>
    <mergeCell ref="V18:X18"/>
    <mergeCell ref="C20:O20"/>
    <mergeCell ref="P20:R20"/>
    <mergeCell ref="S20:U20"/>
    <mergeCell ref="V20:X20"/>
    <mergeCell ref="P18:R18"/>
    <mergeCell ref="S18:U18"/>
    <mergeCell ref="Y20:AC20"/>
    <mergeCell ref="Y19:AC19"/>
    <mergeCell ref="Y23:AC23"/>
    <mergeCell ref="C24:O24"/>
    <mergeCell ref="C21:O21"/>
    <mergeCell ref="P21:R21"/>
    <mergeCell ref="S21:U21"/>
    <mergeCell ref="V21:X21"/>
    <mergeCell ref="Y21:AC21"/>
    <mergeCell ref="V24:X24"/>
    <mergeCell ref="Y24:AC24"/>
    <mergeCell ref="C22:O22"/>
    <mergeCell ref="P22:R22"/>
    <mergeCell ref="S22:U22"/>
    <mergeCell ref="V22:X22"/>
    <mergeCell ref="Y22:AC22"/>
    <mergeCell ref="V26:X26"/>
    <mergeCell ref="Y26:AC26"/>
    <mergeCell ref="C23:O23"/>
    <mergeCell ref="P23:R23"/>
    <mergeCell ref="S23:U23"/>
    <mergeCell ref="V23:X23"/>
    <mergeCell ref="P26:R26"/>
    <mergeCell ref="S26:U26"/>
    <mergeCell ref="P24:R24"/>
    <mergeCell ref="S24:U24"/>
    <mergeCell ref="B30:AC30"/>
    <mergeCell ref="B31:AC31"/>
    <mergeCell ref="C25:O25"/>
    <mergeCell ref="P25:R25"/>
    <mergeCell ref="S25:U25"/>
    <mergeCell ref="V25:X25"/>
    <mergeCell ref="C28:O28"/>
    <mergeCell ref="P28:R28"/>
    <mergeCell ref="S28:U28"/>
    <mergeCell ref="V28:X28"/>
    <mergeCell ref="Y25:AC25"/>
    <mergeCell ref="C26:O26"/>
    <mergeCell ref="Y28:AC28"/>
    <mergeCell ref="C27:O27"/>
    <mergeCell ref="P27:R27"/>
    <mergeCell ref="S27:U27"/>
  </mergeCells>
  <phoneticPr fontId="10"/>
  <dataValidations count="2">
    <dataValidation type="list" allowBlank="1" showInputMessage="1" showErrorMessage="1" sqref="M10 R11:U11 M11:P11 R10" xr:uid="{00000000-0002-0000-3500-000000000000}">
      <formula1>$AG$17:$AG$145</formula1>
    </dataValidation>
    <dataValidation type="list" allowBlank="1" showInputMessage="1" showErrorMessage="1" sqref="V24:V28 P24:P28 S24:S28 P19:X23" xr:uid="{00000000-0002-0000-35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6"/>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'シート2-⑯'!D7:AC7</f>
        <v>⑯アセスメント及び居宅サービス計画等作成の総合演習</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IF(ISBLANK('シート2-⑯'!E10),"",'シート2-⑯'!E10)</f>
        <v>45038</v>
      </c>
      <c r="F10" s="503"/>
      <c r="G10" s="503"/>
      <c r="H10" s="503"/>
      <c r="I10" s="504"/>
      <c r="J10" s="427" t="s">
        <v>27</v>
      </c>
      <c r="K10" s="376"/>
      <c r="L10" s="61">
        <v>1</v>
      </c>
      <c r="M10" s="505">
        <f>IF(ISBLANK('シート2-⑯'!M10),"",'シート2-⑯'!M10)</f>
        <v>0.375</v>
      </c>
      <c r="N10" s="506"/>
      <c r="O10" s="506"/>
      <c r="P10" s="507"/>
      <c r="Q10" s="62" t="s">
        <v>1</v>
      </c>
      <c r="R10" s="505">
        <f>IF(ISBLANK('シート2-⑯'!R10),"",'シート2-⑯'!R10)</f>
        <v>0.625000000000003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IF(ISBLANK('シート2-⑯'!E11),"",'シート2-⑯'!E11)</f>
        <v/>
      </c>
      <c r="F11" s="519"/>
      <c r="G11" s="519"/>
      <c r="H11" s="519"/>
      <c r="I11" s="520"/>
      <c r="J11" s="427"/>
      <c r="K11" s="376"/>
      <c r="L11" s="61">
        <v>2</v>
      </c>
      <c r="M11" s="521" t="str">
        <f>IF(ISBLANK('シート2-⑯'!M11),"",'シート2-⑯'!M11)</f>
        <v/>
      </c>
      <c r="N11" s="522"/>
      <c r="O11" s="522"/>
      <c r="P11" s="523"/>
      <c r="Q11" s="62" t="s">
        <v>1</v>
      </c>
      <c r="R11" s="521" t="str">
        <f>IF(ISBLANK('シート2-⑯'!R11),"",'シート2-⑯'!R11)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IF(ISBLANK('シート2-⑯'!E13),"",'シート2-⑯'!E13)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IF(ISBLANK('シート2-⑯'!E14),"",'シート2-⑯'!E14)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4"/>
  <dimension ref="A1:AO152"/>
  <sheetViews>
    <sheetView showGridLines="0" zoomScaleNormal="100" workbookViewId="0">
      <selection activeCell="AT11" sqref="AT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419</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45038</v>
      </c>
      <c r="F10" s="425"/>
      <c r="G10" s="425"/>
      <c r="H10" s="425"/>
      <c r="I10" s="426"/>
      <c r="J10" s="427" t="s">
        <v>27</v>
      </c>
      <c r="K10" s="376"/>
      <c r="L10" s="61">
        <v>1</v>
      </c>
      <c r="M10" s="446">
        <v>0.63194444444444797</v>
      </c>
      <c r="N10" s="447"/>
      <c r="O10" s="447"/>
      <c r="P10" s="448"/>
      <c r="Q10" s="62" t="s">
        <v>1</v>
      </c>
      <c r="R10" s="446">
        <v>0.71527777777778201</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520</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36" t="s">
        <v>577</v>
      </c>
      <c r="W16" s="437"/>
      <c r="X16" s="438"/>
      <c r="Y16" s="477" t="s">
        <v>32</v>
      </c>
      <c r="Z16" s="477"/>
      <c r="AA16" s="477"/>
      <c r="AB16" s="477"/>
      <c r="AC16" s="477"/>
      <c r="AF16" s="67" t="s">
        <v>11</v>
      </c>
      <c r="AG16" s="67" t="s">
        <v>28</v>
      </c>
      <c r="AH16" s="209"/>
      <c r="AI16" s="207" t="s">
        <v>41</v>
      </c>
      <c r="AJ16" s="208"/>
      <c r="AK16" s="207" t="s">
        <v>31</v>
      </c>
      <c r="AL16" s="208"/>
      <c r="AM16" s="207" t="s">
        <v>40</v>
      </c>
      <c r="AN16" s="208"/>
    </row>
    <row r="17" spans="1:41"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39"/>
      <c r="W17" s="440"/>
      <c r="X17" s="441"/>
      <c r="Y17" s="477"/>
      <c r="Z17" s="477"/>
      <c r="AA17" s="477"/>
      <c r="AB17" s="477"/>
      <c r="AC17" s="477"/>
      <c r="AF17" s="68"/>
      <c r="AG17" s="69" t="s">
        <v>29</v>
      </c>
      <c r="AH17" s="210"/>
      <c r="AI17" s="70" t="s">
        <v>42</v>
      </c>
      <c r="AJ17" s="71" t="s">
        <v>43</v>
      </c>
      <c r="AK17" s="70" t="s">
        <v>42</v>
      </c>
      <c r="AL17" s="71" t="s">
        <v>43</v>
      </c>
      <c r="AM17" s="70" t="s">
        <v>503</v>
      </c>
      <c r="AN17" s="71" t="s">
        <v>43</v>
      </c>
    </row>
    <row r="18" spans="1:41"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1" ht="42" customHeight="1">
      <c r="A19" s="30"/>
      <c r="B19" s="72" t="s">
        <v>33</v>
      </c>
      <c r="C19" s="400" t="s">
        <v>420</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1" ht="42" customHeight="1">
      <c r="A20" s="30"/>
      <c r="B20" s="72" t="s">
        <v>34</v>
      </c>
      <c r="C20" s="400" t="s">
        <v>421</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1" ht="42" customHeight="1">
      <c r="A21" s="30"/>
      <c r="B21" s="72" t="s">
        <v>35</v>
      </c>
      <c r="C21" s="491" t="s">
        <v>422</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511</v>
      </c>
      <c r="AJ21" s="83" t="s">
        <v>512</v>
      </c>
      <c r="AK21" s="82" t="s">
        <v>56</v>
      </c>
      <c r="AL21" s="84" t="s">
        <v>57</v>
      </c>
      <c r="AM21" s="82" t="s">
        <v>58</v>
      </c>
      <c r="AN21" s="189" t="s">
        <v>59</v>
      </c>
    </row>
    <row r="22" spans="1:41" ht="42" customHeight="1">
      <c r="A22" s="30"/>
      <c r="B22" s="72" t="s">
        <v>36</v>
      </c>
      <c r="C22" s="491" t="s">
        <v>423</v>
      </c>
      <c r="D22" s="492"/>
      <c r="E22" s="492"/>
      <c r="F22" s="492"/>
      <c r="G22" s="492"/>
      <c r="H22" s="492"/>
      <c r="I22" s="492"/>
      <c r="J22" s="492"/>
      <c r="K22" s="492"/>
      <c r="L22" s="492"/>
      <c r="M22" s="492"/>
      <c r="N22" s="492"/>
      <c r="O22" s="492"/>
      <c r="P22" s="435"/>
      <c r="Q22" s="419"/>
      <c r="R22" s="420"/>
      <c r="S22" s="418"/>
      <c r="T22" s="419"/>
      <c r="U22" s="421"/>
      <c r="V22" s="445"/>
      <c r="W22" s="445"/>
      <c r="X22" s="445"/>
      <c r="Y22" s="416"/>
      <c r="Z22" s="416"/>
      <c r="AA22" s="416"/>
      <c r="AB22" s="416"/>
      <c r="AC22" s="417"/>
      <c r="AD22" s="30"/>
      <c r="AE22" s="30"/>
      <c r="AF22" s="56"/>
      <c r="AG22" s="74">
        <v>0.34375</v>
      </c>
      <c r="AH22" s="81">
        <v>2</v>
      </c>
      <c r="AI22" s="82" t="s">
        <v>513</v>
      </c>
      <c r="AJ22" s="83" t="s">
        <v>512</v>
      </c>
      <c r="AK22" s="82" t="s">
        <v>60</v>
      </c>
      <c r="AL22" s="84" t="s">
        <v>61</v>
      </c>
      <c r="AM22" s="82" t="s">
        <v>62</v>
      </c>
      <c r="AN22" s="189" t="s">
        <v>63</v>
      </c>
    </row>
    <row r="23" spans="1:41" ht="42" customHeight="1" thickBot="1">
      <c r="A23" s="30"/>
      <c r="B23" s="72" t="s">
        <v>281</v>
      </c>
      <c r="C23" s="491" t="s">
        <v>424</v>
      </c>
      <c r="D23" s="492"/>
      <c r="E23" s="492"/>
      <c r="F23" s="492"/>
      <c r="G23" s="492"/>
      <c r="H23" s="492"/>
      <c r="I23" s="492"/>
      <c r="J23" s="492"/>
      <c r="K23" s="492"/>
      <c r="L23" s="492"/>
      <c r="M23" s="492"/>
      <c r="N23" s="492"/>
      <c r="O23" s="541"/>
      <c r="P23" s="497"/>
      <c r="Q23" s="498"/>
      <c r="R23" s="499"/>
      <c r="S23" s="539"/>
      <c r="T23" s="498"/>
      <c r="U23" s="499"/>
      <c r="V23" s="539"/>
      <c r="W23" s="498"/>
      <c r="X23" s="499"/>
      <c r="Y23" s="542"/>
      <c r="Z23" s="543"/>
      <c r="AA23" s="543"/>
      <c r="AB23" s="543"/>
      <c r="AC23" s="544"/>
      <c r="AD23" s="30"/>
      <c r="AE23" s="30"/>
      <c r="AF23" s="56"/>
      <c r="AG23" s="74">
        <v>0.34722222222222199</v>
      </c>
      <c r="AH23" s="85">
        <v>1</v>
      </c>
      <c r="AI23" s="86" t="s">
        <v>510</v>
      </c>
      <c r="AJ23" s="71" t="s">
        <v>512</v>
      </c>
      <c r="AK23" s="86" t="s">
        <v>64</v>
      </c>
      <c r="AL23" s="87" t="s">
        <v>65</v>
      </c>
      <c r="AM23" s="86" t="s">
        <v>66</v>
      </c>
      <c r="AN23" s="190" t="s">
        <v>67</v>
      </c>
    </row>
    <row r="24" spans="1:41" ht="41.25" customHeight="1">
      <c r="A24" s="30"/>
      <c r="B24" s="72"/>
      <c r="C24" s="491"/>
      <c r="D24" s="492"/>
      <c r="E24" s="492"/>
      <c r="F24" s="492"/>
      <c r="G24" s="492"/>
      <c r="H24" s="492"/>
      <c r="I24" s="492"/>
      <c r="J24" s="492"/>
      <c r="K24" s="492"/>
      <c r="L24" s="492"/>
      <c r="M24" s="492"/>
      <c r="N24" s="492"/>
      <c r="O24" s="492"/>
      <c r="P24" s="676"/>
      <c r="Q24" s="676"/>
      <c r="R24" s="676"/>
      <c r="S24" s="676"/>
      <c r="T24" s="676"/>
      <c r="U24" s="676"/>
      <c r="V24" s="676"/>
      <c r="W24" s="676"/>
      <c r="X24" s="676"/>
      <c r="Y24" s="680"/>
      <c r="Z24" s="680"/>
      <c r="AA24" s="680"/>
      <c r="AB24" s="680"/>
      <c r="AC24" s="680"/>
      <c r="AD24" s="30"/>
      <c r="AE24" s="30"/>
      <c r="AF24" s="56"/>
      <c r="AG24" s="74">
        <v>0.35069444444444497</v>
      </c>
      <c r="AH24" s="56"/>
      <c r="AI24" s="56"/>
      <c r="AJ24" s="56"/>
      <c r="AK24" s="56"/>
      <c r="AL24" s="56"/>
      <c r="AM24" s="56"/>
      <c r="AN24" s="56"/>
    </row>
    <row r="25" spans="1:41" ht="41.25" customHeight="1">
      <c r="A25" s="30"/>
      <c r="B25" s="72"/>
      <c r="C25" s="491"/>
      <c r="D25" s="492"/>
      <c r="E25" s="492"/>
      <c r="F25" s="492"/>
      <c r="G25" s="492"/>
      <c r="H25" s="492"/>
      <c r="I25" s="492"/>
      <c r="J25" s="492"/>
      <c r="K25" s="492"/>
      <c r="L25" s="492"/>
      <c r="M25" s="492"/>
      <c r="N25" s="492"/>
      <c r="O25" s="492"/>
      <c r="P25" s="669"/>
      <c r="Q25" s="669"/>
      <c r="R25" s="669"/>
      <c r="S25" s="669"/>
      <c r="T25" s="669"/>
      <c r="U25" s="669"/>
      <c r="V25" s="669"/>
      <c r="W25" s="669"/>
      <c r="X25" s="669"/>
      <c r="Y25" s="670"/>
      <c r="Z25" s="670"/>
      <c r="AA25" s="670"/>
      <c r="AB25" s="670"/>
      <c r="AC25" s="670"/>
      <c r="AD25" s="30"/>
      <c r="AE25" s="30"/>
      <c r="AF25" s="56"/>
      <c r="AG25" s="74">
        <v>0.35416666666666669</v>
      </c>
      <c r="AH25" s="56"/>
      <c r="AI25" s="56"/>
      <c r="AJ25" s="56"/>
      <c r="AK25" s="56"/>
      <c r="AL25" s="56"/>
      <c r="AM25" s="56"/>
      <c r="AN25" s="56"/>
    </row>
    <row r="26" spans="1:41" ht="41.25" customHeight="1">
      <c r="A26" s="30"/>
      <c r="B26" s="88"/>
      <c r="C26" s="491"/>
      <c r="D26" s="492"/>
      <c r="E26" s="492"/>
      <c r="F26" s="492"/>
      <c r="G26" s="492"/>
      <c r="H26" s="492"/>
      <c r="I26" s="492"/>
      <c r="J26" s="492"/>
      <c r="K26" s="492"/>
      <c r="L26" s="492"/>
      <c r="M26" s="492"/>
      <c r="N26" s="492"/>
      <c r="O26" s="671"/>
      <c r="P26" s="843"/>
      <c r="Q26" s="843"/>
      <c r="R26" s="844"/>
      <c r="S26" s="845"/>
      <c r="T26" s="843"/>
      <c r="U26" s="690"/>
      <c r="V26" s="568"/>
      <c r="W26" s="568"/>
      <c r="X26" s="568"/>
      <c r="Y26" s="585"/>
      <c r="Z26" s="585"/>
      <c r="AA26" s="585"/>
      <c r="AB26" s="585"/>
      <c r="AC26" s="693"/>
      <c r="AD26" s="30"/>
      <c r="AE26" s="30"/>
      <c r="AF26" s="56"/>
      <c r="AG26" s="74">
        <v>0.35763888888888901</v>
      </c>
      <c r="AH26" s="56"/>
      <c r="AI26" s="56"/>
      <c r="AJ26" s="56"/>
      <c r="AK26" s="56"/>
      <c r="AL26" s="56"/>
      <c r="AM26" s="56"/>
      <c r="AN26" s="56"/>
    </row>
    <row r="27" spans="1:41" ht="41.25" customHeight="1">
      <c r="A27" s="30"/>
      <c r="B27" s="72"/>
      <c r="C27" s="491"/>
      <c r="D27" s="492"/>
      <c r="E27" s="492"/>
      <c r="F27" s="492"/>
      <c r="G27" s="492"/>
      <c r="H27" s="492"/>
      <c r="I27" s="492"/>
      <c r="J27" s="492"/>
      <c r="K27" s="492"/>
      <c r="L27" s="492"/>
      <c r="M27" s="492"/>
      <c r="N27" s="492"/>
      <c r="O27" s="492"/>
      <c r="P27" s="669"/>
      <c r="Q27" s="669"/>
      <c r="R27" s="669"/>
      <c r="S27" s="669"/>
      <c r="T27" s="669"/>
      <c r="U27" s="669"/>
      <c r="V27" s="669"/>
      <c r="W27" s="669"/>
      <c r="X27" s="669"/>
      <c r="Y27" s="670"/>
      <c r="Z27" s="670"/>
      <c r="AA27" s="670"/>
      <c r="AB27" s="670"/>
      <c r="AC27" s="670"/>
      <c r="AD27" s="30"/>
      <c r="AE27" s="30"/>
      <c r="AF27" s="56"/>
      <c r="AG27" s="74">
        <v>0.36111111111111099</v>
      </c>
      <c r="AH27" s="56"/>
      <c r="AI27" s="56"/>
      <c r="AJ27" s="56"/>
      <c r="AK27" s="56"/>
      <c r="AL27" s="56"/>
      <c r="AM27" s="56"/>
      <c r="AN27" s="56"/>
    </row>
    <row r="28" spans="1:41" s="30" customFormat="1" ht="41.25" customHeight="1">
      <c r="B28" s="204"/>
      <c r="C28" s="409"/>
      <c r="D28" s="410"/>
      <c r="E28" s="410"/>
      <c r="F28" s="410"/>
      <c r="G28" s="410"/>
      <c r="H28" s="410"/>
      <c r="I28" s="410"/>
      <c r="J28" s="410"/>
      <c r="K28" s="410"/>
      <c r="L28" s="410"/>
      <c r="M28" s="410"/>
      <c r="N28" s="410"/>
      <c r="O28" s="410"/>
      <c r="P28" s="576"/>
      <c r="Q28" s="576"/>
      <c r="R28" s="576"/>
      <c r="S28" s="577"/>
      <c r="T28" s="578"/>
      <c r="U28" s="578"/>
      <c r="V28" s="579"/>
      <c r="W28" s="413"/>
      <c r="X28" s="413"/>
      <c r="Y28" s="415"/>
      <c r="Z28" s="415"/>
      <c r="AA28" s="415"/>
      <c r="AB28" s="415"/>
      <c r="AC28" s="415"/>
      <c r="AF28" s="56"/>
      <c r="AG28" s="74">
        <v>0.36458333333333398</v>
      </c>
      <c r="AH28" s="56"/>
      <c r="AI28" s="56"/>
      <c r="AJ28" s="56"/>
      <c r="AK28" s="56"/>
      <c r="AL28" s="56"/>
      <c r="AM28" s="56"/>
      <c r="AN28" s="56"/>
    </row>
    <row r="29" spans="1:41"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41"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41"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41" s="22" customFormat="1" ht="15.75" customHeight="1">
      <c r="A32"/>
      <c r="B32" s="89"/>
      <c r="C32" s="30"/>
      <c r="D32" s="30"/>
      <c r="E32" s="30"/>
      <c r="F32" s="30"/>
      <c r="G32" s="30"/>
      <c r="H32" s="30"/>
      <c r="I32" s="30"/>
      <c r="J32" s="30"/>
      <c r="K32" s="30"/>
      <c r="L32" s="30"/>
      <c r="M32" s="30"/>
      <c r="N32" s="30"/>
      <c r="O32" s="30"/>
      <c r="P32" s="30"/>
      <c r="Q32" s="30"/>
      <c r="R32"/>
      <c r="S32"/>
      <c r="T32"/>
      <c r="U32"/>
      <c r="V32"/>
      <c r="W32"/>
      <c r="X32"/>
      <c r="Y32"/>
      <c r="Z32"/>
      <c r="AA32"/>
      <c r="AB32"/>
      <c r="AC32"/>
      <c r="AD32"/>
      <c r="AE32"/>
      <c r="AF32" s="56"/>
      <c r="AG32" s="74">
        <v>0.37847222222222299</v>
      </c>
      <c r="AH32" s="56"/>
      <c r="AI32" s="56"/>
      <c r="AJ32" s="56"/>
      <c r="AK32" s="56"/>
      <c r="AL32" s="56"/>
      <c r="AM32" s="56"/>
      <c r="AN32" s="56"/>
      <c r="AO32" s="191"/>
    </row>
    <row r="33" spans="1:41" s="22" customFormat="1" ht="15.75" customHeight="1">
      <c r="A33"/>
      <c r="B33" s="89"/>
      <c r="C33" s="30"/>
      <c r="D33" s="30"/>
      <c r="E33" s="30"/>
      <c r="F33" s="30"/>
      <c r="G33" s="30"/>
      <c r="H33" s="30"/>
      <c r="I33" s="30"/>
      <c r="J33" s="30"/>
      <c r="K33" s="30"/>
      <c r="L33" s="30"/>
      <c r="M33" s="30"/>
      <c r="N33" s="30"/>
      <c r="O33" s="30"/>
      <c r="P33" s="30"/>
      <c r="Q33" s="30"/>
      <c r="R33"/>
      <c r="S33"/>
      <c r="T33"/>
      <c r="U33"/>
      <c r="V33"/>
      <c r="W33"/>
      <c r="X33"/>
      <c r="Y33"/>
      <c r="Z33"/>
      <c r="AA33"/>
      <c r="AB33"/>
      <c r="AC33"/>
      <c r="AD33"/>
      <c r="AE33"/>
      <c r="AF33" s="56"/>
      <c r="AG33" s="74">
        <v>0.38194444444444497</v>
      </c>
      <c r="AH33" s="56"/>
      <c r="AI33" s="56"/>
      <c r="AJ33" s="56"/>
      <c r="AK33" s="56"/>
      <c r="AL33" s="56"/>
      <c r="AM33" s="56"/>
      <c r="AN33" s="56"/>
      <c r="AO33" s="191"/>
    </row>
    <row r="34" spans="1:41" s="22" customFormat="1" ht="15.75" customHeight="1">
      <c r="A34"/>
      <c r="B34" s="89"/>
      <c r="C34" s="30"/>
      <c r="D34" s="30"/>
      <c r="E34" s="30"/>
      <c r="F34" s="30"/>
      <c r="G34" s="30"/>
      <c r="H34" s="30"/>
      <c r="I34" s="30"/>
      <c r="J34" s="30"/>
      <c r="K34" s="30"/>
      <c r="L34" s="30"/>
      <c r="M34" s="30"/>
      <c r="N34" s="30"/>
      <c r="O34" s="30"/>
      <c r="P34" s="30"/>
      <c r="Q34" s="30"/>
      <c r="R34"/>
      <c r="S34"/>
      <c r="T34"/>
      <c r="U34"/>
      <c r="V34"/>
      <c r="W34"/>
      <c r="X34"/>
      <c r="Y34"/>
      <c r="Z34"/>
      <c r="AA34"/>
      <c r="AB34"/>
      <c r="AC34"/>
      <c r="AD34"/>
      <c r="AE34"/>
      <c r="AF34" s="56"/>
      <c r="AG34" s="74">
        <v>0.38541666666666702</v>
      </c>
      <c r="AH34" s="56"/>
      <c r="AI34" s="56"/>
      <c r="AJ34" s="56"/>
      <c r="AK34" s="56"/>
      <c r="AL34" s="56"/>
      <c r="AM34" s="56"/>
      <c r="AN34" s="56"/>
      <c r="AO34" s="191"/>
    </row>
    <row r="35" spans="1:41" s="22" customFormat="1" ht="15.75" customHeight="1">
      <c r="A35"/>
      <c r="B35" s="89"/>
      <c r="C35" s="30"/>
      <c r="D35" s="30"/>
      <c r="E35" s="30"/>
      <c r="F35" s="30"/>
      <c r="G35" s="30"/>
      <c r="H35" s="30"/>
      <c r="I35" s="30"/>
      <c r="J35" s="30"/>
      <c r="K35" s="30"/>
      <c r="L35" s="30"/>
      <c r="M35" s="30"/>
      <c r="N35" s="30"/>
      <c r="O35" s="30"/>
      <c r="P35" s="30"/>
      <c r="Q35" s="30"/>
      <c r="R35"/>
      <c r="S35"/>
      <c r="T35"/>
      <c r="U35"/>
      <c r="V35"/>
      <c r="W35"/>
      <c r="X35"/>
      <c r="Y35"/>
      <c r="Z35"/>
      <c r="AA35"/>
      <c r="AB35"/>
      <c r="AC35"/>
      <c r="AD35"/>
      <c r="AE35"/>
      <c r="AG35" s="74">
        <v>0.38888888888889001</v>
      </c>
      <c r="AO35" s="191"/>
    </row>
    <row r="36" spans="1:41" s="22" customFormat="1" ht="15.75" customHeight="1">
      <c r="A36"/>
      <c r="B36" s="89"/>
      <c r="C36" s="30"/>
      <c r="D36" s="30"/>
      <c r="E36" s="30"/>
      <c r="F36" s="30"/>
      <c r="G36" s="30"/>
      <c r="H36" s="30"/>
      <c r="I36" s="30"/>
      <c r="J36" s="30"/>
      <c r="K36" s="30"/>
      <c r="L36" s="30"/>
      <c r="M36" s="30"/>
      <c r="N36" s="30"/>
      <c r="O36" s="30"/>
      <c r="P36" s="30"/>
      <c r="Q36" s="30"/>
      <c r="R36"/>
      <c r="S36"/>
      <c r="T36"/>
      <c r="U36"/>
      <c r="V36"/>
      <c r="W36"/>
      <c r="X36"/>
      <c r="Y36"/>
      <c r="Z36"/>
      <c r="AA36"/>
      <c r="AB36"/>
      <c r="AC36"/>
      <c r="AD36"/>
      <c r="AE36"/>
      <c r="AG36" s="74">
        <v>0.39236111111111199</v>
      </c>
      <c r="AO36" s="191"/>
    </row>
    <row r="37" spans="1:41" s="22" customFormat="1" ht="15.75" customHeight="1">
      <c r="A37"/>
      <c r="B37" s="89"/>
      <c r="C37" s="30"/>
      <c r="D37" s="30"/>
      <c r="E37" s="30"/>
      <c r="F37" s="30"/>
      <c r="G37" s="30"/>
      <c r="H37" s="30"/>
      <c r="I37" s="30"/>
      <c r="J37" s="30"/>
      <c r="K37" s="30"/>
      <c r="L37" s="30"/>
      <c r="M37" s="30"/>
      <c r="N37" s="30"/>
      <c r="O37" s="30"/>
      <c r="P37" s="30"/>
      <c r="Q37" s="30"/>
      <c r="R37"/>
      <c r="S37"/>
      <c r="T37"/>
      <c r="U37"/>
      <c r="V37"/>
      <c r="W37"/>
      <c r="X37"/>
      <c r="Y37"/>
      <c r="Z37"/>
      <c r="AA37"/>
      <c r="AB37"/>
      <c r="AC37"/>
      <c r="AD37"/>
      <c r="AE37"/>
      <c r="AG37" s="74">
        <v>0.39583333333333398</v>
      </c>
      <c r="AO37" s="191"/>
    </row>
    <row r="38" spans="1:41" s="22" customFormat="1" ht="15.75" customHeight="1">
      <c r="A38"/>
      <c r="B38" s="89"/>
      <c r="C38" s="30"/>
      <c r="D38" s="30"/>
      <c r="E38" s="30"/>
      <c r="F38" s="30"/>
      <c r="G38" s="30"/>
      <c r="H38" s="30"/>
      <c r="I38" s="30"/>
      <c r="J38" s="30"/>
      <c r="K38" s="30"/>
      <c r="L38" s="30"/>
      <c r="M38" s="30"/>
      <c r="N38" s="30"/>
      <c r="O38" s="30"/>
      <c r="P38" s="30"/>
      <c r="Q38" s="30"/>
      <c r="R38"/>
      <c r="S38"/>
      <c r="T38"/>
      <c r="U38"/>
      <c r="V38"/>
      <c r="W38"/>
      <c r="X38"/>
      <c r="Y38"/>
      <c r="Z38"/>
      <c r="AA38"/>
      <c r="AB38"/>
      <c r="AC38"/>
      <c r="AD38"/>
      <c r="AE38"/>
      <c r="AG38" s="74">
        <v>0.39930555555555602</v>
      </c>
      <c r="AO38" s="191"/>
    </row>
    <row r="39" spans="1:41" s="22" customFormat="1" ht="15.75" customHeight="1">
      <c r="A39"/>
      <c r="B39" s="89"/>
      <c r="C39" s="30"/>
      <c r="D39" s="30"/>
      <c r="E39" s="30"/>
      <c r="F39" s="30"/>
      <c r="G39" s="30"/>
      <c r="H39" s="30"/>
      <c r="I39" s="30"/>
      <c r="J39" s="30"/>
      <c r="K39" s="30"/>
      <c r="L39" s="30"/>
      <c r="M39" s="30"/>
      <c r="N39" s="30"/>
      <c r="O39" s="30"/>
      <c r="P39" s="30"/>
      <c r="Q39" s="30"/>
      <c r="R39"/>
      <c r="S39"/>
      <c r="T39"/>
      <c r="U39"/>
      <c r="V39"/>
      <c r="W39"/>
      <c r="X39"/>
      <c r="Y39"/>
      <c r="Z39"/>
      <c r="AA39"/>
      <c r="AB39"/>
      <c r="AC39"/>
      <c r="AD39"/>
      <c r="AE39"/>
      <c r="AG39" s="74">
        <v>0.40277777777777901</v>
      </c>
      <c r="AO39" s="191"/>
    </row>
    <row r="40" spans="1:41" s="22" customFormat="1" ht="15.75" customHeight="1">
      <c r="A40"/>
      <c r="B40" s="89"/>
      <c r="C40" s="30"/>
      <c r="D40" s="30"/>
      <c r="E40" s="30"/>
      <c r="F40" s="30"/>
      <c r="G40" s="30"/>
      <c r="H40" s="30"/>
      <c r="I40" s="30"/>
      <c r="J40" s="30"/>
      <c r="K40" s="30"/>
      <c r="L40" s="30"/>
      <c r="M40" s="30"/>
      <c r="N40" s="30"/>
      <c r="O40" s="30"/>
      <c r="P40" s="30"/>
      <c r="Q40" s="30"/>
      <c r="R40"/>
      <c r="S40"/>
      <c r="T40"/>
      <c r="U40"/>
      <c r="V40"/>
      <c r="W40"/>
      <c r="X40"/>
      <c r="Y40"/>
      <c r="Z40"/>
      <c r="AA40"/>
      <c r="AB40"/>
      <c r="AC40"/>
      <c r="AD40"/>
      <c r="AE40"/>
      <c r="AG40" s="74">
        <v>0.406250000000001</v>
      </c>
      <c r="AO40" s="191"/>
    </row>
    <row r="41" spans="1:41" s="22" customFormat="1" ht="15.75" customHeight="1">
      <c r="A41"/>
      <c r="B41" s="89"/>
      <c r="C41" s="30"/>
      <c r="D41" s="30"/>
      <c r="E41" s="30"/>
      <c r="F41" s="30"/>
      <c r="G41" s="30"/>
      <c r="H41" s="30"/>
      <c r="I41" s="30"/>
      <c r="J41" s="30"/>
      <c r="K41" s="30"/>
      <c r="L41" s="30"/>
      <c r="M41" s="30"/>
      <c r="N41" s="30"/>
      <c r="O41" s="30"/>
      <c r="P41" s="30"/>
      <c r="Q41" s="30"/>
      <c r="R41"/>
      <c r="S41"/>
      <c r="T41"/>
      <c r="U41"/>
      <c r="V41"/>
      <c r="W41"/>
      <c r="X41"/>
      <c r="Y41"/>
      <c r="Z41"/>
      <c r="AA41"/>
      <c r="AB41"/>
      <c r="AC41"/>
      <c r="AD41"/>
      <c r="AE41"/>
      <c r="AG41" s="74">
        <v>0.40972222222222299</v>
      </c>
      <c r="AO41" s="191"/>
    </row>
    <row r="42" spans="1:41" s="22" customFormat="1" ht="15.75" customHeight="1">
      <c r="A42"/>
      <c r="B42" s="89"/>
      <c r="C42" s="30"/>
      <c r="D42" s="30"/>
      <c r="E42" s="30"/>
      <c r="F42" s="30"/>
      <c r="G42" s="30"/>
      <c r="H42" s="30"/>
      <c r="I42" s="30"/>
      <c r="J42" s="30"/>
      <c r="K42" s="30"/>
      <c r="L42" s="30"/>
      <c r="M42" s="30"/>
      <c r="N42" s="30"/>
      <c r="O42" s="30"/>
      <c r="P42" s="30"/>
      <c r="Q42" s="30"/>
      <c r="R42"/>
      <c r="S42"/>
      <c r="T42"/>
      <c r="U42"/>
      <c r="V42"/>
      <c r="W42"/>
      <c r="X42"/>
      <c r="Y42"/>
      <c r="Z42"/>
      <c r="AA42"/>
      <c r="AB42"/>
      <c r="AC42"/>
      <c r="AD42"/>
      <c r="AE42"/>
      <c r="AG42" s="74">
        <v>0.41319444444444497</v>
      </c>
      <c r="AO42" s="191"/>
    </row>
    <row r="43" spans="1:41" s="22" customFormat="1" ht="15.75" customHeight="1">
      <c r="A43"/>
      <c r="B43" s="89"/>
      <c r="C43" s="30"/>
      <c r="D43" s="30"/>
      <c r="E43" s="30"/>
      <c r="F43" s="30"/>
      <c r="G43" s="30"/>
      <c r="H43" s="30"/>
      <c r="I43" s="30"/>
      <c r="J43" s="30"/>
      <c r="K43" s="30"/>
      <c r="L43" s="30"/>
      <c r="M43" s="30"/>
      <c r="N43" s="30"/>
      <c r="O43" s="30"/>
      <c r="P43" s="30"/>
      <c r="Q43" s="30"/>
      <c r="R43"/>
      <c r="S43"/>
      <c r="T43"/>
      <c r="U43"/>
      <c r="V43"/>
      <c r="W43"/>
      <c r="X43"/>
      <c r="Y43"/>
      <c r="Z43"/>
      <c r="AA43"/>
      <c r="AB43"/>
      <c r="AC43"/>
      <c r="AD43"/>
      <c r="AE43"/>
      <c r="AG43" s="74">
        <v>0.41666666666666802</v>
      </c>
      <c r="AO43" s="191"/>
    </row>
    <row r="44" spans="1:41" s="22" customFormat="1" ht="15.75" customHeight="1">
      <c r="A44"/>
      <c r="B44" s="89"/>
      <c r="C44" s="30"/>
      <c r="D44" s="30"/>
      <c r="E44" s="30"/>
      <c r="F44" s="30"/>
      <c r="G44" s="30"/>
      <c r="H44" s="30"/>
      <c r="I44" s="30"/>
      <c r="J44" s="30"/>
      <c r="K44" s="30"/>
      <c r="L44" s="30"/>
      <c r="M44" s="30"/>
      <c r="N44" s="30"/>
      <c r="O44" s="30"/>
      <c r="P44" s="30"/>
      <c r="Q44" s="30"/>
      <c r="R44"/>
      <c r="S44"/>
      <c r="T44"/>
      <c r="U44"/>
      <c r="V44"/>
      <c r="W44"/>
      <c r="X44"/>
      <c r="Y44"/>
      <c r="Z44"/>
      <c r="AA44"/>
      <c r="AB44"/>
      <c r="AC44"/>
      <c r="AD44"/>
      <c r="AE44"/>
      <c r="AG44" s="74">
        <v>0.42013888888889001</v>
      </c>
      <c r="AO44" s="191"/>
    </row>
    <row r="45" spans="1:41"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s="191"/>
    </row>
    <row r="46" spans="1:41"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s="191"/>
    </row>
    <row r="47" spans="1:41"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s="191"/>
    </row>
    <row r="48" spans="1:41"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s="191"/>
    </row>
    <row r="49" spans="1:41"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s="191"/>
    </row>
    <row r="50" spans="1:41"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s="191"/>
    </row>
    <row r="51" spans="1:41"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s="191"/>
    </row>
    <row r="52" spans="1:41"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s="191"/>
    </row>
    <row r="53" spans="1:41"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s="191"/>
    </row>
    <row r="54" spans="1:41"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s="191"/>
    </row>
    <row r="55" spans="1:41"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s="191"/>
    </row>
    <row r="56" spans="1:41"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s="191"/>
    </row>
    <row r="57" spans="1:41"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s="191"/>
    </row>
    <row r="58" spans="1:41"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s="191"/>
    </row>
    <row r="59" spans="1:41"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s="191"/>
    </row>
    <row r="60" spans="1:41"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s="191"/>
    </row>
    <row r="61" spans="1:41"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s="191"/>
    </row>
    <row r="62" spans="1:41"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s="191"/>
    </row>
    <row r="63" spans="1:41"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s="191"/>
    </row>
    <row r="64" spans="1:41"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s="191"/>
    </row>
    <row r="65" spans="1:41"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s="191"/>
    </row>
    <row r="66" spans="1:41" s="22" customFormat="1" ht="17.25">
      <c r="A66"/>
      <c r="B66" s="4"/>
      <c r="C66"/>
      <c r="D66"/>
      <c r="E66"/>
      <c r="F66"/>
      <c r="G66"/>
      <c r="H66"/>
      <c r="I66"/>
      <c r="J66"/>
      <c r="K66"/>
      <c r="L66"/>
      <c r="M66"/>
      <c r="N66"/>
      <c r="O66"/>
      <c r="P66"/>
      <c r="Q66"/>
      <c r="R66"/>
      <c r="S66"/>
      <c r="T66"/>
      <c r="U66"/>
      <c r="V66"/>
      <c r="W66"/>
      <c r="X66"/>
      <c r="Y66"/>
      <c r="Z66"/>
      <c r="AA66"/>
      <c r="AB66"/>
      <c r="AC66"/>
      <c r="AD66"/>
      <c r="AE66"/>
      <c r="AG66" s="74">
        <v>0.49652777777777901</v>
      </c>
      <c r="AO66" s="191"/>
    </row>
    <row r="67" spans="1:41" s="22" customFormat="1" ht="17.25">
      <c r="A67"/>
      <c r="B67" s="4"/>
      <c r="C67"/>
      <c r="D67"/>
      <c r="E67"/>
      <c r="F67"/>
      <c r="G67"/>
      <c r="H67"/>
      <c r="I67"/>
      <c r="J67"/>
      <c r="K67"/>
      <c r="L67"/>
      <c r="M67"/>
      <c r="N67"/>
      <c r="O67"/>
      <c r="P67"/>
      <c r="Q67"/>
      <c r="R67"/>
      <c r="S67"/>
      <c r="T67"/>
      <c r="U67"/>
      <c r="V67"/>
      <c r="W67"/>
      <c r="X67"/>
      <c r="Y67"/>
      <c r="Z67"/>
      <c r="AA67"/>
      <c r="AB67"/>
      <c r="AC67"/>
      <c r="AD67"/>
      <c r="AE67"/>
      <c r="AG67" s="74">
        <v>0.500000000000002</v>
      </c>
      <c r="AO67" s="191"/>
    </row>
    <row r="68" spans="1:41" s="22" customFormat="1" ht="17.25">
      <c r="A68"/>
      <c r="B68" s="4"/>
      <c r="C68"/>
      <c r="D68"/>
      <c r="E68"/>
      <c r="F68"/>
      <c r="G68"/>
      <c r="H68"/>
      <c r="I68"/>
      <c r="J68"/>
      <c r="K68"/>
      <c r="L68"/>
      <c r="M68"/>
      <c r="N68"/>
      <c r="O68"/>
      <c r="P68"/>
      <c r="Q68"/>
      <c r="R68"/>
      <c r="S68"/>
      <c r="T68"/>
      <c r="U68"/>
      <c r="V68"/>
      <c r="W68"/>
      <c r="X68"/>
      <c r="Y68"/>
      <c r="Z68"/>
      <c r="AA68"/>
      <c r="AB68"/>
      <c r="AC68"/>
      <c r="AD68"/>
      <c r="AE68"/>
      <c r="AG68" s="74">
        <v>0.50347222222222399</v>
      </c>
      <c r="AO68" s="191"/>
    </row>
    <row r="69" spans="1:41" s="22" customFormat="1" ht="17.25">
      <c r="A69"/>
      <c r="B69" s="4"/>
      <c r="C69"/>
      <c r="D69"/>
      <c r="E69"/>
      <c r="F69"/>
      <c r="G69"/>
      <c r="H69"/>
      <c r="I69"/>
      <c r="J69"/>
      <c r="K69"/>
      <c r="L69"/>
      <c r="M69"/>
      <c r="N69"/>
      <c r="O69"/>
      <c r="P69"/>
      <c r="Q69"/>
      <c r="R69"/>
      <c r="S69"/>
      <c r="T69"/>
      <c r="U69"/>
      <c r="V69"/>
      <c r="W69"/>
      <c r="X69"/>
      <c r="Y69"/>
      <c r="Z69"/>
      <c r="AA69"/>
      <c r="AB69"/>
      <c r="AC69"/>
      <c r="AD69"/>
      <c r="AE69"/>
      <c r="AG69" s="74">
        <v>0.50694444444444597</v>
      </c>
      <c r="AO69" s="191"/>
    </row>
    <row r="70" spans="1:41" s="22" customFormat="1" ht="17.25">
      <c r="A70"/>
      <c r="B70" s="4"/>
      <c r="C70"/>
      <c r="D70"/>
      <c r="E70"/>
      <c r="F70"/>
      <c r="G70"/>
      <c r="H70"/>
      <c r="I70"/>
      <c r="J70"/>
      <c r="K70"/>
      <c r="L70"/>
      <c r="M70"/>
      <c r="N70"/>
      <c r="O70"/>
      <c r="P70"/>
      <c r="Q70"/>
      <c r="R70"/>
      <c r="S70"/>
      <c r="T70"/>
      <c r="U70"/>
      <c r="V70"/>
      <c r="W70"/>
      <c r="X70"/>
      <c r="Y70"/>
      <c r="Z70"/>
      <c r="AA70"/>
      <c r="AB70"/>
      <c r="AC70"/>
      <c r="AD70"/>
      <c r="AE70"/>
      <c r="AG70" s="74">
        <v>0.51041666666666896</v>
      </c>
      <c r="AO70" s="191"/>
    </row>
    <row r="71" spans="1:41" s="22" customFormat="1" ht="17.25">
      <c r="A71"/>
      <c r="B71" s="4"/>
      <c r="C71"/>
      <c r="D71"/>
      <c r="E71"/>
      <c r="F71"/>
      <c r="G71"/>
      <c r="H71"/>
      <c r="I71"/>
      <c r="J71"/>
      <c r="K71"/>
      <c r="L71"/>
      <c r="M71"/>
      <c r="N71"/>
      <c r="O71"/>
      <c r="P71"/>
      <c r="Q71"/>
      <c r="R71"/>
      <c r="S71"/>
      <c r="T71"/>
      <c r="U71"/>
      <c r="V71"/>
      <c r="W71"/>
      <c r="X71"/>
      <c r="Y71"/>
      <c r="Z71"/>
      <c r="AA71"/>
      <c r="AB71"/>
      <c r="AC71"/>
      <c r="AD71"/>
      <c r="AE71"/>
      <c r="AG71" s="74">
        <v>0.51388888888889095</v>
      </c>
      <c r="AO71" s="191"/>
    </row>
    <row r="72" spans="1:41" s="22" customFormat="1" ht="17.25">
      <c r="A72"/>
      <c r="B72" s="4"/>
      <c r="C72"/>
      <c r="D72"/>
      <c r="E72"/>
      <c r="F72"/>
      <c r="G72"/>
      <c r="H72"/>
      <c r="I72"/>
      <c r="J72"/>
      <c r="K72"/>
      <c r="L72"/>
      <c r="M72"/>
      <c r="N72"/>
      <c r="O72"/>
      <c r="P72"/>
      <c r="Q72"/>
      <c r="R72"/>
      <c r="S72"/>
      <c r="T72"/>
      <c r="U72"/>
      <c r="V72"/>
      <c r="W72"/>
      <c r="X72"/>
      <c r="Y72"/>
      <c r="Z72"/>
      <c r="AA72"/>
      <c r="AB72"/>
      <c r="AC72"/>
      <c r="AD72"/>
      <c r="AE72"/>
      <c r="AG72" s="74">
        <v>0.51736111111111305</v>
      </c>
      <c r="AO72" s="191"/>
    </row>
    <row r="73" spans="1:41" s="22" customFormat="1" ht="17.25">
      <c r="A73"/>
      <c r="B73" s="4"/>
      <c r="C73"/>
      <c r="D73"/>
      <c r="E73"/>
      <c r="F73"/>
      <c r="G73"/>
      <c r="H73"/>
      <c r="I73"/>
      <c r="J73"/>
      <c r="K73"/>
      <c r="L73"/>
      <c r="M73"/>
      <c r="N73"/>
      <c r="O73"/>
      <c r="P73"/>
      <c r="Q73"/>
      <c r="R73"/>
      <c r="S73"/>
      <c r="T73"/>
      <c r="U73"/>
      <c r="V73"/>
      <c r="W73"/>
      <c r="X73"/>
      <c r="Y73"/>
      <c r="Z73"/>
      <c r="AA73"/>
      <c r="AB73"/>
      <c r="AC73"/>
      <c r="AD73"/>
      <c r="AE73"/>
      <c r="AG73" s="74">
        <v>0.52083333333333504</v>
      </c>
      <c r="AO73" s="191"/>
    </row>
    <row r="74" spans="1:41" s="22" customFormat="1" ht="17.25">
      <c r="A74"/>
      <c r="B74" s="4"/>
      <c r="C74"/>
      <c r="D74"/>
      <c r="E74"/>
      <c r="F74"/>
      <c r="G74"/>
      <c r="H74"/>
      <c r="I74"/>
      <c r="J74"/>
      <c r="K74"/>
      <c r="L74"/>
      <c r="M74"/>
      <c r="N74"/>
      <c r="O74"/>
      <c r="P74"/>
      <c r="Q74"/>
      <c r="R74"/>
      <c r="S74"/>
      <c r="T74"/>
      <c r="U74"/>
      <c r="V74"/>
      <c r="W74"/>
      <c r="X74"/>
      <c r="Y74"/>
      <c r="Z74"/>
      <c r="AA74"/>
      <c r="AB74"/>
      <c r="AC74"/>
      <c r="AD74"/>
      <c r="AE74"/>
      <c r="AG74" s="74">
        <v>0.52430555555555802</v>
      </c>
      <c r="AO74" s="191"/>
    </row>
    <row r="75" spans="1:41"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s="191"/>
    </row>
    <row r="76" spans="1:41"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s="191"/>
    </row>
    <row r="77" spans="1:41"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s="191"/>
    </row>
    <row r="78" spans="1:41"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s="191"/>
    </row>
    <row r="79" spans="1:41"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s="191"/>
    </row>
    <row r="80" spans="1:41"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s="191"/>
    </row>
    <row r="81" spans="1:41"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s="191"/>
    </row>
    <row r="82" spans="1:41"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s="191"/>
    </row>
    <row r="83" spans="1:41"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s="191"/>
    </row>
    <row r="84" spans="1:41"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s="191"/>
    </row>
    <row r="85" spans="1:41"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s="191"/>
    </row>
    <row r="86" spans="1:41"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s="191"/>
    </row>
    <row r="87" spans="1:41"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c r="AO87" s="191"/>
    </row>
    <row r="88" spans="1:41"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c r="AO88" s="191"/>
    </row>
    <row r="89" spans="1:41"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c r="AO89" s="191"/>
    </row>
    <row r="90" spans="1:41"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c r="AO90" s="191"/>
    </row>
    <row r="91" spans="1:41"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c r="AO91" s="191"/>
    </row>
    <row r="92" spans="1:41"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c r="AO92" s="191"/>
    </row>
    <row r="93" spans="1:41"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c r="AO93" s="191"/>
    </row>
    <row r="94" spans="1:41"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c r="AO94" s="191"/>
    </row>
    <row r="95" spans="1:41"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c r="AO95" s="191"/>
    </row>
    <row r="96" spans="1:41"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c r="AO96" s="191"/>
    </row>
    <row r="97" spans="1:41"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c r="AO97" s="191"/>
    </row>
    <row r="98" spans="1:41"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c r="AO98" s="191"/>
    </row>
    <row r="99" spans="1:41"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c r="AO99" s="191"/>
    </row>
    <row r="100" spans="1:41"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c r="AO100" s="191"/>
    </row>
    <row r="101" spans="1:41"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c r="AO101" s="191"/>
    </row>
    <row r="102" spans="1:41"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c r="AO102" s="191"/>
    </row>
    <row r="103" spans="1:41"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c r="AO103" s="191"/>
    </row>
    <row r="104" spans="1:41"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c r="AO104" s="191"/>
    </row>
    <row r="105" spans="1:41"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c r="AO105" s="191"/>
    </row>
    <row r="106" spans="1:41"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c r="AO106" s="191"/>
    </row>
    <row r="107" spans="1:41"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c r="AO107" s="191"/>
    </row>
    <row r="108" spans="1:41"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c r="AO108" s="191"/>
    </row>
    <row r="109" spans="1:41"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c r="AO109" s="191"/>
    </row>
    <row r="110" spans="1:41"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c r="AO110" s="191"/>
    </row>
    <row r="111" spans="1:41"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c r="AO111" s="191"/>
    </row>
    <row r="112" spans="1:41"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c r="AO112" s="191"/>
    </row>
    <row r="113" spans="1:41"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c r="AO113" s="191"/>
    </row>
    <row r="114" spans="1:41"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c r="AO114" s="191"/>
    </row>
    <row r="115" spans="1:41"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c r="AO115" s="191"/>
    </row>
    <row r="116" spans="1:41"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c r="AO116" s="191"/>
    </row>
    <row r="117" spans="1:41"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c r="AO117" s="191"/>
    </row>
    <row r="118" spans="1:41"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c r="AO118" s="191"/>
    </row>
    <row r="119" spans="1:41"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c r="AO119" s="191"/>
    </row>
    <row r="120" spans="1:41"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c r="AO120" s="191"/>
    </row>
    <row r="121" spans="1:41"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c r="AO121" s="191"/>
    </row>
    <row r="122" spans="1:41"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c r="AO122" s="191"/>
    </row>
    <row r="123" spans="1:41"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c r="AO123" s="191"/>
    </row>
    <row r="124" spans="1:41"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c r="AO124" s="191"/>
    </row>
    <row r="125" spans="1:41"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c r="AO125" s="191"/>
    </row>
    <row r="126" spans="1:41"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c r="AO126" s="191"/>
    </row>
    <row r="127" spans="1:41"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c r="AO127" s="191"/>
    </row>
    <row r="128" spans="1:41"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c r="AO128" s="191"/>
    </row>
    <row r="129" spans="1:41"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c r="AO129" s="191"/>
    </row>
    <row r="130" spans="1:41"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c r="AO130" s="191"/>
    </row>
    <row r="131" spans="1:41"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c r="AO131" s="191"/>
    </row>
    <row r="132" spans="1:41"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c r="AO132" s="191"/>
    </row>
    <row r="133" spans="1:41"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c r="AO133" s="191"/>
    </row>
    <row r="134" spans="1:41"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c r="AO134" s="191"/>
    </row>
    <row r="135" spans="1:41"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c r="AO135" s="191"/>
    </row>
    <row r="136" spans="1:41"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c r="AO136" s="191"/>
    </row>
    <row r="137" spans="1:41" s="22" customFormat="1">
      <c r="A137"/>
      <c r="B137"/>
      <c r="C137"/>
      <c r="D137"/>
      <c r="E137"/>
      <c r="F137"/>
      <c r="G137"/>
      <c r="H137"/>
      <c r="I137"/>
      <c r="J137"/>
      <c r="K137"/>
      <c r="L137"/>
      <c r="M137"/>
      <c r="N137"/>
      <c r="O137"/>
      <c r="P137"/>
      <c r="Q137"/>
      <c r="R137"/>
      <c r="S137"/>
      <c r="T137"/>
      <c r="U137"/>
      <c r="V137"/>
      <c r="W137"/>
      <c r="X137"/>
      <c r="Y137"/>
      <c r="Z137"/>
      <c r="AA137"/>
      <c r="AB137"/>
      <c r="AC137"/>
      <c r="AD137"/>
      <c r="AE137"/>
      <c r="AG137" s="74">
        <v>0.74305555555556002</v>
      </c>
      <c r="AO137" s="191"/>
    </row>
    <row r="138" spans="1:41" s="22" customFormat="1">
      <c r="A138"/>
      <c r="B138"/>
      <c r="C138"/>
      <c r="D138"/>
      <c r="E138"/>
      <c r="F138"/>
      <c r="G138"/>
      <c r="H138"/>
      <c r="I138"/>
      <c r="J138"/>
      <c r="K138"/>
      <c r="L138"/>
      <c r="M138"/>
      <c r="N138"/>
      <c r="O138"/>
      <c r="P138"/>
      <c r="Q138"/>
      <c r="R138"/>
      <c r="S138"/>
      <c r="T138"/>
      <c r="U138"/>
      <c r="V138"/>
      <c r="W138"/>
      <c r="X138"/>
      <c r="Y138"/>
      <c r="Z138"/>
      <c r="AA138"/>
      <c r="AB138"/>
      <c r="AC138"/>
      <c r="AD138"/>
      <c r="AE138"/>
      <c r="AG138" s="74">
        <v>0.74652777777778301</v>
      </c>
      <c r="AO138" s="191"/>
    </row>
    <row r="139" spans="1:41" s="22" customFormat="1">
      <c r="A139"/>
      <c r="B139"/>
      <c r="C139"/>
      <c r="D139"/>
      <c r="E139"/>
      <c r="F139"/>
      <c r="G139"/>
      <c r="H139"/>
      <c r="I139"/>
      <c r="J139"/>
      <c r="K139"/>
      <c r="L139"/>
      <c r="M139"/>
      <c r="N139"/>
      <c r="O139"/>
      <c r="P139"/>
      <c r="Q139"/>
      <c r="R139"/>
      <c r="S139"/>
      <c r="T139"/>
      <c r="U139"/>
      <c r="V139"/>
      <c r="W139"/>
      <c r="X139"/>
      <c r="Y139"/>
      <c r="Z139"/>
      <c r="AA139"/>
      <c r="AB139"/>
      <c r="AC139"/>
      <c r="AD139"/>
      <c r="AE139"/>
      <c r="AG139" s="74">
        <v>0.750000000000005</v>
      </c>
      <c r="AO139" s="191"/>
    </row>
    <row r="140" spans="1:41" s="22" customFormat="1">
      <c r="A140"/>
      <c r="B140"/>
      <c r="C140"/>
      <c r="D140"/>
      <c r="E140"/>
      <c r="F140"/>
      <c r="G140"/>
      <c r="H140"/>
      <c r="I140"/>
      <c r="J140"/>
      <c r="K140"/>
      <c r="L140"/>
      <c r="M140"/>
      <c r="N140"/>
      <c r="O140"/>
      <c r="P140"/>
      <c r="Q140"/>
      <c r="R140"/>
      <c r="S140"/>
      <c r="T140"/>
      <c r="U140"/>
      <c r="V140"/>
      <c r="W140"/>
      <c r="X140"/>
      <c r="Y140"/>
      <c r="Z140"/>
      <c r="AA140"/>
      <c r="AB140"/>
      <c r="AC140"/>
      <c r="AD140"/>
      <c r="AE140"/>
      <c r="AG140" s="74">
        <v>0.75347222222222698</v>
      </c>
      <c r="AO140" s="191"/>
    </row>
    <row r="141" spans="1:41" s="22" customFormat="1">
      <c r="A141"/>
      <c r="B141"/>
      <c r="C141"/>
      <c r="D141"/>
      <c r="E141"/>
      <c r="F141"/>
      <c r="G141"/>
      <c r="H141"/>
      <c r="I141"/>
      <c r="J141"/>
      <c r="K141"/>
      <c r="L141"/>
      <c r="M141"/>
      <c r="N141"/>
      <c r="O141"/>
      <c r="P141"/>
      <c r="Q141"/>
      <c r="R141"/>
      <c r="S141"/>
      <c r="T141"/>
      <c r="U141"/>
      <c r="V141"/>
      <c r="W141"/>
      <c r="X141"/>
      <c r="Y141"/>
      <c r="Z141"/>
      <c r="AA141"/>
      <c r="AB141"/>
      <c r="AC141"/>
      <c r="AD141"/>
      <c r="AE141"/>
      <c r="AG141" s="74">
        <v>0.75694444444444897</v>
      </c>
      <c r="AO141" s="191"/>
    </row>
    <row r="142" spans="1:41" s="22" customFormat="1">
      <c r="A142"/>
      <c r="B142"/>
      <c r="C142"/>
      <c r="D142"/>
      <c r="E142"/>
      <c r="F142"/>
      <c r="G142"/>
      <c r="H142"/>
      <c r="I142"/>
      <c r="J142"/>
      <c r="K142"/>
      <c r="L142"/>
      <c r="M142"/>
      <c r="N142"/>
      <c r="O142"/>
      <c r="P142"/>
      <c r="Q142"/>
      <c r="R142"/>
      <c r="S142"/>
      <c r="T142"/>
      <c r="U142"/>
      <c r="V142"/>
      <c r="W142"/>
      <c r="X142"/>
      <c r="Y142"/>
      <c r="Z142"/>
      <c r="AA142"/>
      <c r="AB142"/>
      <c r="AC142"/>
      <c r="AD142"/>
      <c r="AE142"/>
      <c r="AG142" s="74">
        <v>0.76041666666667196</v>
      </c>
      <c r="AO142" s="191"/>
    </row>
    <row r="143" spans="1:41" s="22" customFormat="1">
      <c r="A143"/>
      <c r="B143"/>
      <c r="C143"/>
      <c r="D143"/>
      <c r="E143"/>
      <c r="F143"/>
      <c r="G143"/>
      <c r="H143"/>
      <c r="I143"/>
      <c r="J143"/>
      <c r="K143"/>
      <c r="L143"/>
      <c r="M143"/>
      <c r="N143"/>
      <c r="O143"/>
      <c r="P143"/>
      <c r="Q143"/>
      <c r="R143"/>
      <c r="S143"/>
      <c r="T143"/>
      <c r="U143"/>
      <c r="V143"/>
      <c r="W143"/>
      <c r="X143"/>
      <c r="Y143"/>
      <c r="Z143"/>
      <c r="AA143"/>
      <c r="AB143"/>
      <c r="AC143"/>
      <c r="AD143"/>
      <c r="AE143"/>
      <c r="AG143" s="74">
        <v>0.76388888888889395</v>
      </c>
      <c r="AO143" s="191"/>
    </row>
    <row r="144" spans="1:41" s="22" customFormat="1">
      <c r="A144"/>
      <c r="B144"/>
      <c r="C144"/>
      <c r="D144"/>
      <c r="E144"/>
      <c r="F144"/>
      <c r="G144"/>
      <c r="H144"/>
      <c r="I144"/>
      <c r="J144"/>
      <c r="K144"/>
      <c r="L144"/>
      <c r="M144"/>
      <c r="N144"/>
      <c r="O144"/>
      <c r="P144"/>
      <c r="Q144"/>
      <c r="R144"/>
      <c r="S144"/>
      <c r="T144"/>
      <c r="U144"/>
      <c r="V144"/>
      <c r="W144"/>
      <c r="X144"/>
      <c r="Y144"/>
      <c r="Z144"/>
      <c r="AA144"/>
      <c r="AB144"/>
      <c r="AC144"/>
      <c r="AD144"/>
      <c r="AE144"/>
      <c r="AG144" s="74">
        <v>0.76736111111111605</v>
      </c>
      <c r="AO144" s="191"/>
    </row>
    <row r="145" spans="1:41" s="22" customFormat="1">
      <c r="A145"/>
      <c r="B145"/>
      <c r="C145"/>
      <c r="D145"/>
      <c r="E145"/>
      <c r="F145"/>
      <c r="G145"/>
      <c r="H145"/>
      <c r="I145"/>
      <c r="J145"/>
      <c r="K145"/>
      <c r="L145"/>
      <c r="M145"/>
      <c r="N145"/>
      <c r="O145"/>
      <c r="P145"/>
      <c r="Q145"/>
      <c r="R145"/>
      <c r="S145"/>
      <c r="T145"/>
      <c r="U145"/>
      <c r="V145"/>
      <c r="W145"/>
      <c r="X145"/>
      <c r="Y145"/>
      <c r="Z145"/>
      <c r="AA145"/>
      <c r="AB145"/>
      <c r="AC145"/>
      <c r="AD145"/>
      <c r="AE145"/>
      <c r="AG145" s="74">
        <v>0.77083333333333803</v>
      </c>
      <c r="AO145" s="191"/>
    </row>
    <row r="146" spans="1:41">
      <c r="AG146" s="74">
        <v>0.77430555555556102</v>
      </c>
    </row>
    <row r="147" spans="1:41">
      <c r="AG147" s="74">
        <v>0.77777777777778301</v>
      </c>
    </row>
    <row r="148" spans="1:41">
      <c r="AG148" s="74">
        <v>0.781250000000005</v>
      </c>
    </row>
    <row r="149" spans="1:41">
      <c r="AG149" s="74">
        <v>0.78472222222222798</v>
      </c>
    </row>
    <row r="150" spans="1:41">
      <c r="AG150" s="74">
        <v>0.78819444444444997</v>
      </c>
    </row>
    <row r="151" spans="1:41">
      <c r="AG151" s="74">
        <v>0.79166666666667196</v>
      </c>
    </row>
    <row r="152" spans="1:41">
      <c r="AG152" s="74"/>
    </row>
  </sheetData>
  <sheetProtection sheet="1" objects="1" scenarios="1" formatCells="0"/>
  <mergeCells count="82">
    <mergeCell ref="V27:X27"/>
    <mergeCell ref="Y27:AC27"/>
    <mergeCell ref="B3:AC3"/>
    <mergeCell ref="B6:C6"/>
    <mergeCell ref="D6:AC6"/>
    <mergeCell ref="B7:C7"/>
    <mergeCell ref="D7:AC7"/>
    <mergeCell ref="Y10:AC11"/>
    <mergeCell ref="E11:I11"/>
    <mergeCell ref="M11:P11"/>
    <mergeCell ref="R11:U11"/>
    <mergeCell ref="B13:C14"/>
    <mergeCell ref="E13:U13"/>
    <mergeCell ref="V13:X14"/>
    <mergeCell ref="Y13:AC14"/>
    <mergeCell ref="E14:U14"/>
    <mergeCell ref="V10:X11"/>
    <mergeCell ref="B16:O17"/>
    <mergeCell ref="P16:R17"/>
    <mergeCell ref="S16:U17"/>
    <mergeCell ref="V16:X17"/>
    <mergeCell ref="B10:C11"/>
    <mergeCell ref="E10:I10"/>
    <mergeCell ref="J10:K11"/>
    <mergeCell ref="M10:P10"/>
    <mergeCell ref="R10:U10"/>
    <mergeCell ref="Y16:AC17"/>
    <mergeCell ref="Y18:AC18"/>
    <mergeCell ref="C19:O19"/>
    <mergeCell ref="P19:R19"/>
    <mergeCell ref="S19:U19"/>
    <mergeCell ref="V19:X19"/>
    <mergeCell ref="B18:O18"/>
    <mergeCell ref="V18:X18"/>
    <mergeCell ref="C20:O20"/>
    <mergeCell ref="P20:R20"/>
    <mergeCell ref="S20:U20"/>
    <mergeCell ref="V20:X20"/>
    <mergeCell ref="P18:R18"/>
    <mergeCell ref="S18:U18"/>
    <mergeCell ref="Y20:AC20"/>
    <mergeCell ref="Y19:AC19"/>
    <mergeCell ref="Y23:AC23"/>
    <mergeCell ref="C24:O24"/>
    <mergeCell ref="C21:O21"/>
    <mergeCell ref="P21:R21"/>
    <mergeCell ref="S21:U21"/>
    <mergeCell ref="V21:X21"/>
    <mergeCell ref="Y21:AC21"/>
    <mergeCell ref="V24:X24"/>
    <mergeCell ref="Y24:AC24"/>
    <mergeCell ref="C22:O22"/>
    <mergeCell ref="P22:R22"/>
    <mergeCell ref="S22:U22"/>
    <mergeCell ref="V22:X22"/>
    <mergeCell ref="Y22:AC22"/>
    <mergeCell ref="V26:X26"/>
    <mergeCell ref="Y26:AC26"/>
    <mergeCell ref="C23:O23"/>
    <mergeCell ref="P23:R23"/>
    <mergeCell ref="S23:U23"/>
    <mergeCell ref="V23:X23"/>
    <mergeCell ref="P26:R26"/>
    <mergeCell ref="S26:U26"/>
    <mergeCell ref="P24:R24"/>
    <mergeCell ref="S24:U24"/>
    <mergeCell ref="B30:AC30"/>
    <mergeCell ref="B31:AC31"/>
    <mergeCell ref="C25:O25"/>
    <mergeCell ref="P25:R25"/>
    <mergeCell ref="S25:U25"/>
    <mergeCell ref="V25:X25"/>
    <mergeCell ref="C28:O28"/>
    <mergeCell ref="P28:R28"/>
    <mergeCell ref="S28:U28"/>
    <mergeCell ref="V28:X28"/>
    <mergeCell ref="Y25:AC25"/>
    <mergeCell ref="C26:O26"/>
    <mergeCell ref="Y28:AC28"/>
    <mergeCell ref="C27:O27"/>
    <mergeCell ref="P27:R27"/>
    <mergeCell ref="S27:U27"/>
  </mergeCells>
  <phoneticPr fontId="10"/>
  <dataValidations count="2">
    <dataValidation type="list" allowBlank="1" showInputMessage="1" showErrorMessage="1" sqref="M10 R11:U11 M11:P11 R10" xr:uid="{00000000-0002-0000-3700-000000000000}">
      <formula1>$AG$17:$AG$145</formula1>
    </dataValidation>
    <dataValidation type="list" allowBlank="1" showInputMessage="1" showErrorMessage="1" sqref="V24:V28 P24:P28 S24:S28 P19:X23" xr:uid="{00000000-0002-0000-3700-000001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AF92"/>
  <sheetViews>
    <sheetView showGridLines="0" topLeftCell="A4" zoomScaleNormal="100" workbookViewId="0">
      <selection activeCell="AG18" sqref="AG18"/>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'シート2-⑰'!D7:AC7</f>
        <v>⑰研修全体を振り返っての意見交換、講評及びネットワーク作り</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IF(ISBLANK('シート2-⑰'!E10),"",'シート2-⑰'!E10)</f>
        <v>45038</v>
      </c>
      <c r="F10" s="503"/>
      <c r="G10" s="503"/>
      <c r="H10" s="503"/>
      <c r="I10" s="504"/>
      <c r="J10" s="427" t="s">
        <v>27</v>
      </c>
      <c r="K10" s="376"/>
      <c r="L10" s="61">
        <v>1</v>
      </c>
      <c r="M10" s="505">
        <f>IF(ISBLANK('シート2-⑰'!M10),"",'シート2-⑰'!M10)</f>
        <v>0.63194444444444797</v>
      </c>
      <c r="N10" s="506"/>
      <c r="O10" s="506"/>
      <c r="P10" s="507"/>
      <c r="Q10" s="62" t="s">
        <v>1</v>
      </c>
      <c r="R10" s="505">
        <f>IF(ISBLANK('シート2-⑰'!R10),"",'シート2-⑰'!R10)</f>
        <v>0.71527777777778201</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IF(ISBLANK('シート2-⑰'!E11),"",'シート2-⑰'!E11)</f>
        <v/>
      </c>
      <c r="F11" s="519"/>
      <c r="G11" s="519"/>
      <c r="H11" s="519"/>
      <c r="I11" s="520"/>
      <c r="J11" s="427"/>
      <c r="K11" s="376"/>
      <c r="L11" s="61">
        <v>2</v>
      </c>
      <c r="M11" s="521" t="str">
        <f>IF(ISBLANK('シート2-⑰'!M11),"",'シート2-⑰'!M11)</f>
        <v/>
      </c>
      <c r="N11" s="522"/>
      <c r="O11" s="522"/>
      <c r="P11" s="523"/>
      <c r="Q11" s="62" t="s">
        <v>1</v>
      </c>
      <c r="R11" s="521" t="str">
        <f>IF(ISBLANK('シート2-⑰'!R11),"",'シート2-⑰'!R11)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IF(ISBLANK('シート2-⑰'!E13),"",'シート2-⑰'!E13)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IF(ISBLANK('シート2-⑰'!E14),"",'シート2-⑰'!E14)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105</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106</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110</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honeticPr fontId="10"/>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3">
    <tabColor rgb="FF00B050"/>
  </sheetPr>
  <dimension ref="A1:CE87"/>
  <sheetViews>
    <sheetView topLeftCell="A16" zoomScale="70" zoomScaleNormal="70" workbookViewId="0">
      <selection activeCell="C4" sqref="C4"/>
    </sheetView>
  </sheetViews>
  <sheetFormatPr defaultRowHeight="13.5"/>
  <cols>
    <col min="1" max="1" width="7.125" style="26" bestFit="1" customWidth="1"/>
    <col min="2" max="2" width="10" style="26" customWidth="1"/>
    <col min="3" max="3" width="9" style="26"/>
    <col min="4" max="4" width="9" style="26" bestFit="1" customWidth="1"/>
    <col min="5" max="6" width="11.125" style="26" customWidth="1"/>
    <col min="7" max="7" width="19" style="26" customWidth="1"/>
    <col min="8" max="9" width="12.5" style="26" customWidth="1"/>
    <col min="10" max="10" width="21.5" style="26" bestFit="1" customWidth="1"/>
    <col min="11" max="12" width="11" style="26" customWidth="1"/>
    <col min="13" max="15" width="9" style="26"/>
    <col min="16" max="68" width="9" style="26" customWidth="1"/>
    <col min="69" max="16384" width="9" style="26"/>
  </cols>
  <sheetData>
    <row r="1" spans="1:58" ht="18.75">
      <c r="A1" s="37" t="s">
        <v>127</v>
      </c>
      <c r="B1" s="37"/>
      <c r="F1" s="147" t="s">
        <v>208</v>
      </c>
      <c r="G1" s="151"/>
    </row>
    <row r="2" spans="1:58">
      <c r="A2" s="33"/>
      <c r="B2" s="145"/>
      <c r="C2" s="852" t="s">
        <v>71</v>
      </c>
      <c r="D2" s="853"/>
      <c r="E2" s="853"/>
      <c r="F2" s="853"/>
      <c r="G2" s="853"/>
      <c r="H2" s="853"/>
      <c r="I2" s="853"/>
      <c r="J2" s="854" t="s">
        <v>72</v>
      </c>
      <c r="K2" s="855"/>
      <c r="L2" s="855"/>
      <c r="M2" s="855"/>
      <c r="N2" s="855"/>
      <c r="O2" s="855"/>
      <c r="P2" s="856"/>
      <c r="Q2" s="854" t="s">
        <v>96</v>
      </c>
      <c r="R2" s="855"/>
      <c r="S2" s="855"/>
      <c r="T2" s="855"/>
      <c r="U2" s="855"/>
      <c r="V2" s="855"/>
      <c r="W2" s="857"/>
    </row>
    <row r="3" spans="1:58" customFormat="1" ht="40.5">
      <c r="A3" s="134" t="s">
        <v>16</v>
      </c>
      <c r="B3" s="146" t="s">
        <v>208</v>
      </c>
      <c r="C3" s="135" t="s">
        <v>21</v>
      </c>
      <c r="D3" s="136" t="s">
        <v>453</v>
      </c>
      <c r="E3" s="137" t="s">
        <v>20</v>
      </c>
      <c r="F3" s="137" t="s">
        <v>19</v>
      </c>
      <c r="G3" s="136" t="s">
        <v>4</v>
      </c>
      <c r="H3" s="136" t="s">
        <v>2</v>
      </c>
      <c r="I3" s="136" t="s">
        <v>18</v>
      </c>
      <c r="J3" s="137" t="s">
        <v>144</v>
      </c>
      <c r="K3" s="137" t="s">
        <v>145</v>
      </c>
      <c r="L3" s="137" t="s">
        <v>146</v>
      </c>
      <c r="M3" s="137" t="s">
        <v>147</v>
      </c>
      <c r="N3" s="137" t="s">
        <v>148</v>
      </c>
      <c r="O3" s="137" t="s">
        <v>149</v>
      </c>
      <c r="P3" s="137" t="s">
        <v>150</v>
      </c>
      <c r="Q3" s="137" t="s">
        <v>151</v>
      </c>
      <c r="R3" s="137" t="s">
        <v>152</v>
      </c>
      <c r="S3" s="137" t="s">
        <v>153</v>
      </c>
      <c r="T3" s="137" t="s">
        <v>154</v>
      </c>
      <c r="U3" s="137" t="s">
        <v>155</v>
      </c>
      <c r="V3" s="137" t="s">
        <v>156</v>
      </c>
      <c r="W3" s="138" t="s">
        <v>157</v>
      </c>
      <c r="Y3" s="26"/>
      <c r="Z3" s="26"/>
      <c r="AI3" s="26"/>
      <c r="AK3" s="26"/>
      <c r="AU3" s="26"/>
      <c r="BD3" s="26"/>
    </row>
    <row r="4" spans="1:58" customFormat="1">
      <c r="A4" s="49" t="s">
        <v>17</v>
      </c>
      <c r="B4" s="148" t="str">
        <f>IF(ISBLANK(G1),"",G1)</f>
        <v/>
      </c>
      <c r="C4" s="139" t="str">
        <f>IF(ISBLANK(シート1!D5),"",シート1!D5)</f>
        <v>実務研修（休日）</v>
      </c>
      <c r="D4" s="140" t="s">
        <v>158</v>
      </c>
      <c r="E4" s="141">
        <f>IF(ISBLANK(シート1!D7),"",シート1!D7)</f>
        <v>44933</v>
      </c>
      <c r="F4" s="141">
        <f>IF(ISBLANK(シート1!H7),"",シート1!H7)</f>
        <v>45038</v>
      </c>
      <c r="G4" s="142" t="str">
        <f>IF(ISBLANK(シート1!D9),"",シート1!D9)</f>
        <v>滋賀県立長寿社会福祉センター</v>
      </c>
      <c r="H4" s="140" t="str">
        <f>IF(ISBLANK(シート1!N7),"",シート1!N7)</f>
        <v/>
      </c>
      <c r="I4" s="140" t="str">
        <f>IF(ISBLANK(シート1!N9),"",シート1!N9)</f>
        <v/>
      </c>
      <c r="J4" s="141" t="str">
        <f>IF(ISBLANK(シート1!D14),"",シート1!D14)</f>
        <v/>
      </c>
      <c r="K4" s="142" t="str">
        <f>IF(ISBLANK(シート1!B16),"",シート1!B16)</f>
        <v/>
      </c>
      <c r="L4" s="141" t="str">
        <f>IF(ISBLANK(シート1!D27),"",シート1!D27)</f>
        <v/>
      </c>
      <c r="M4" s="142" t="str">
        <f>IF(ISBLANK(シート1!D25),"",シート1!D25)</f>
        <v/>
      </c>
      <c r="N4" s="142" t="str">
        <f>IF(ISBLANK(シート1!I25),"",シート1!I25)</f>
        <v/>
      </c>
      <c r="O4" s="142" t="str">
        <f>IF(ISBLANK(シート1!I27),"",シート1!I27)</f>
        <v/>
      </c>
      <c r="P4" s="140" t="str">
        <f>IF(ISBLANK(シート1!B29),"",シート1!B29)</f>
        <v/>
      </c>
      <c r="Q4" s="141" t="str">
        <f>IF(ISBLANK(シート1!D39),"",シート1!D39)</f>
        <v/>
      </c>
      <c r="R4" s="142" t="str">
        <f>IF(ISBLANK(シート1!B41),"",シート1!B41)</f>
        <v/>
      </c>
      <c r="S4" s="141" t="str">
        <f>IF(ISBLANK(シート1!D52),"",シート1!D52)</f>
        <v/>
      </c>
      <c r="T4" s="142" t="str">
        <f>IF(ISBLANK(シート1!D50),"",シート1!D50)</f>
        <v/>
      </c>
      <c r="U4" s="142" t="str">
        <f>IF(ISBLANK(シート1!I50),"",シート1!I50)</f>
        <v/>
      </c>
      <c r="V4" s="143" t="str">
        <f>IF(ISBLANK(シート1!I52),"",シート1!I52)</f>
        <v/>
      </c>
      <c r="W4" s="144" t="str">
        <f>IF(ISBLANK(シート1!B54),"",シート1!B54)</f>
        <v/>
      </c>
      <c r="Y4" s="26"/>
      <c r="Z4" s="26"/>
      <c r="AI4" s="26"/>
      <c r="AK4" s="26"/>
      <c r="AU4" s="26"/>
      <c r="AV4" s="26"/>
      <c r="BD4" s="26"/>
      <c r="BE4" s="26"/>
    </row>
    <row r="5" spans="1:58" customFormat="1">
      <c r="A5" s="27"/>
      <c r="B5" s="27"/>
      <c r="C5" s="27"/>
      <c r="D5" s="27"/>
      <c r="E5" s="35"/>
      <c r="F5" s="35"/>
      <c r="G5" s="36"/>
      <c r="H5" s="27"/>
      <c r="I5" s="27"/>
      <c r="J5" s="36"/>
      <c r="K5" s="36"/>
      <c r="L5" s="36"/>
      <c r="M5" s="26"/>
      <c r="N5" s="27"/>
      <c r="O5" s="26"/>
      <c r="P5" s="26"/>
      <c r="Q5" s="26"/>
      <c r="R5" s="27"/>
      <c r="S5" s="36"/>
      <c r="T5" s="36"/>
      <c r="U5" s="36"/>
      <c r="V5" s="36"/>
      <c r="W5" s="36"/>
      <c r="X5" s="26"/>
      <c r="Y5" s="26"/>
      <c r="Z5" s="26"/>
      <c r="AA5" s="26"/>
      <c r="AB5" s="26"/>
      <c r="AC5" s="26"/>
      <c r="AD5" s="26"/>
      <c r="AE5" s="26"/>
      <c r="AF5" s="26"/>
      <c r="AG5" s="26"/>
      <c r="AH5" s="26"/>
      <c r="AI5" s="26"/>
      <c r="AK5" s="26"/>
      <c r="AU5" s="26"/>
      <c r="AV5" s="26"/>
      <c r="BD5" s="26"/>
      <c r="BE5" s="26"/>
    </row>
    <row r="6" spans="1:58" customFormat="1">
      <c r="A6" s="27"/>
      <c r="B6" s="27"/>
      <c r="C6" s="27"/>
      <c r="D6" s="27"/>
      <c r="E6" s="35"/>
      <c r="F6" s="35"/>
      <c r="G6" s="36"/>
      <c r="H6" s="27"/>
      <c r="I6" s="27"/>
      <c r="J6" s="36"/>
      <c r="K6" s="36"/>
      <c r="L6" s="36"/>
      <c r="M6" s="26"/>
      <c r="N6" s="27"/>
      <c r="O6" s="26"/>
      <c r="P6" s="26"/>
      <c r="Q6" s="26"/>
      <c r="R6" s="27"/>
      <c r="S6" s="36"/>
      <c r="T6" s="36"/>
      <c r="U6" s="36"/>
      <c r="V6" s="36"/>
      <c r="W6" s="36"/>
      <c r="X6" s="26"/>
      <c r="Y6" s="26"/>
      <c r="Z6" s="26"/>
      <c r="AA6" s="26"/>
      <c r="AB6" s="26"/>
      <c r="AC6" s="26"/>
      <c r="AD6" s="26"/>
      <c r="AE6" s="26"/>
      <c r="AF6" s="26"/>
      <c r="AG6" s="26"/>
      <c r="AH6" s="26"/>
      <c r="AI6" s="26"/>
      <c r="AK6" s="26"/>
      <c r="AU6" s="26"/>
      <c r="BD6" s="26"/>
    </row>
    <row r="7" spans="1:58" ht="18.75">
      <c r="A7" s="37" t="s">
        <v>128</v>
      </c>
      <c r="B7" s="37"/>
      <c r="F7" s="147" t="s">
        <v>208</v>
      </c>
      <c r="G7" s="151"/>
    </row>
    <row r="8" spans="1:58" s="28" customFormat="1">
      <c r="A8" s="33"/>
      <c r="B8" s="145"/>
      <c r="C8" s="852" t="s">
        <v>71</v>
      </c>
      <c r="D8" s="853"/>
      <c r="E8" s="853"/>
      <c r="F8" s="853"/>
      <c r="G8" s="853"/>
      <c r="H8" s="853"/>
      <c r="I8" s="853"/>
      <c r="J8" s="853"/>
      <c r="K8" s="853"/>
      <c r="L8" s="853"/>
      <c r="M8" s="853"/>
      <c r="N8" s="859"/>
      <c r="O8" s="34"/>
      <c r="P8" s="858" t="s">
        <v>72</v>
      </c>
      <c r="Q8" s="855"/>
      <c r="R8" s="855"/>
      <c r="S8" s="855"/>
      <c r="T8" s="855"/>
      <c r="U8" s="855"/>
      <c r="V8" s="855"/>
      <c r="W8" s="855"/>
      <c r="X8" s="855"/>
      <c r="Y8" s="855"/>
      <c r="Z8" s="855"/>
      <c r="AA8" s="858" t="s">
        <v>83</v>
      </c>
      <c r="AB8" s="855"/>
      <c r="AC8" s="855"/>
      <c r="AD8" s="855"/>
      <c r="AE8" s="855"/>
      <c r="AF8" s="855"/>
      <c r="AG8" s="855"/>
      <c r="AH8" s="855"/>
      <c r="AI8" s="855"/>
      <c r="AJ8" s="855"/>
      <c r="AK8" s="855"/>
      <c r="AL8" s="858" t="s">
        <v>84</v>
      </c>
      <c r="AM8" s="855"/>
      <c r="AN8" s="855"/>
      <c r="AO8" s="855"/>
      <c r="AP8" s="855"/>
      <c r="AQ8" s="855"/>
      <c r="AR8" s="855"/>
      <c r="AS8" s="855"/>
      <c r="AT8" s="855"/>
      <c r="AU8" s="855"/>
      <c r="AV8" s="855"/>
      <c r="AW8" s="858" t="s">
        <v>88</v>
      </c>
      <c r="AX8" s="855"/>
      <c r="AY8" s="855"/>
      <c r="AZ8" s="855"/>
      <c r="BA8" s="855"/>
      <c r="BB8" s="855"/>
      <c r="BC8" s="855"/>
      <c r="BD8" s="855"/>
      <c r="BE8" s="855"/>
      <c r="BF8" s="855"/>
    </row>
    <row r="9" spans="1:58" s="171" customFormat="1" ht="27">
      <c r="A9" s="212" t="s">
        <v>16</v>
      </c>
      <c r="B9" s="213" t="s">
        <v>208</v>
      </c>
      <c r="C9" s="214" t="s">
        <v>21</v>
      </c>
      <c r="D9" s="215" t="s">
        <v>453</v>
      </c>
      <c r="E9" s="215" t="s">
        <v>99</v>
      </c>
      <c r="F9" s="216" t="s">
        <v>101</v>
      </c>
      <c r="G9" s="216" t="s">
        <v>102</v>
      </c>
      <c r="H9" s="215" t="s">
        <v>100</v>
      </c>
      <c r="I9" s="216" t="s">
        <v>103</v>
      </c>
      <c r="J9" s="216" t="s">
        <v>102</v>
      </c>
      <c r="K9" s="215" t="s">
        <v>97</v>
      </c>
      <c r="L9" s="215" t="s">
        <v>98</v>
      </c>
      <c r="M9" s="215" t="s">
        <v>2</v>
      </c>
      <c r="N9" s="217" t="s">
        <v>18</v>
      </c>
      <c r="O9" s="218" t="s">
        <v>104</v>
      </c>
      <c r="P9" s="219" t="s">
        <v>159</v>
      </c>
      <c r="Q9" s="220" t="s">
        <v>73</v>
      </c>
      <c r="R9" s="216" t="s">
        <v>74</v>
      </c>
      <c r="S9" s="216" t="s">
        <v>75</v>
      </c>
      <c r="T9" s="216" t="s">
        <v>76</v>
      </c>
      <c r="U9" s="216" t="s">
        <v>77</v>
      </c>
      <c r="V9" s="216" t="s">
        <v>78</v>
      </c>
      <c r="W9" s="216" t="s">
        <v>79</v>
      </c>
      <c r="X9" s="216" t="s">
        <v>80</v>
      </c>
      <c r="Y9" s="216" t="s">
        <v>81</v>
      </c>
      <c r="Z9" s="216" t="s">
        <v>82</v>
      </c>
      <c r="AA9" s="221" t="s">
        <v>159</v>
      </c>
      <c r="AB9" s="220" t="s">
        <v>73</v>
      </c>
      <c r="AC9" s="216" t="s">
        <v>74</v>
      </c>
      <c r="AD9" s="216" t="s">
        <v>75</v>
      </c>
      <c r="AE9" s="216" t="s">
        <v>76</v>
      </c>
      <c r="AF9" s="216" t="s">
        <v>77</v>
      </c>
      <c r="AG9" s="216" t="s">
        <v>78</v>
      </c>
      <c r="AH9" s="216" t="s">
        <v>79</v>
      </c>
      <c r="AI9" s="216" t="s">
        <v>80</v>
      </c>
      <c r="AJ9" s="216" t="s">
        <v>81</v>
      </c>
      <c r="AK9" s="216" t="s">
        <v>82</v>
      </c>
      <c r="AL9" s="221" t="s">
        <v>159</v>
      </c>
      <c r="AM9" s="220" t="s">
        <v>73</v>
      </c>
      <c r="AN9" s="216" t="s">
        <v>74</v>
      </c>
      <c r="AO9" s="216" t="s">
        <v>75</v>
      </c>
      <c r="AP9" s="216" t="s">
        <v>76</v>
      </c>
      <c r="AQ9" s="216" t="s">
        <v>77</v>
      </c>
      <c r="AR9" s="216" t="s">
        <v>78</v>
      </c>
      <c r="AS9" s="216" t="s">
        <v>79</v>
      </c>
      <c r="AT9" s="216" t="s">
        <v>80</v>
      </c>
      <c r="AU9" s="216" t="s">
        <v>81</v>
      </c>
      <c r="AV9" s="216" t="s">
        <v>82</v>
      </c>
      <c r="AW9" s="220" t="s">
        <v>85</v>
      </c>
      <c r="AX9" s="216" t="s">
        <v>86</v>
      </c>
      <c r="AY9" s="216" t="s">
        <v>87</v>
      </c>
      <c r="AZ9" s="216" t="s">
        <v>89</v>
      </c>
      <c r="BA9" s="216" t="s">
        <v>90</v>
      </c>
      <c r="BB9" s="216" t="s">
        <v>91</v>
      </c>
      <c r="BC9" s="216" t="s">
        <v>92</v>
      </c>
      <c r="BD9" s="216" t="s">
        <v>93</v>
      </c>
      <c r="BE9" s="216" t="s">
        <v>94</v>
      </c>
      <c r="BF9" s="216" t="s">
        <v>95</v>
      </c>
    </row>
    <row r="10" spans="1:58" s="222" customFormat="1">
      <c r="A10" s="114" t="s">
        <v>69</v>
      </c>
      <c r="B10" s="149" t="str">
        <f>IF(ISBLANK(G7),"",G7)</f>
        <v/>
      </c>
      <c r="C10" s="115" t="s">
        <v>210</v>
      </c>
      <c r="D10" s="115">
        <v>1</v>
      </c>
      <c r="E10" s="116">
        <f>IF(ISBLANK('シート2-①'!E10),"",'シート2-①'!E10)</f>
        <v>44934</v>
      </c>
      <c r="F10" s="117">
        <f>IF(ISBLANK('シート2-①'!M10),"",'シート2-①'!M10)</f>
        <v>0.375</v>
      </c>
      <c r="G10" s="117">
        <f>IF(ISBLANK('シート2-①'!R10),"",'シート2-①'!R10)</f>
        <v>0.500000000000002</v>
      </c>
      <c r="H10" s="116" t="str">
        <f>IF(ISBLANK('シート2-①'!E11),"",'シート2-①'!E11)</f>
        <v/>
      </c>
      <c r="I10" s="117" t="str">
        <f>IF(ISBLANK('シート2-①'!M11),"",'シート2-①'!M11)</f>
        <v/>
      </c>
      <c r="J10" s="117" t="str">
        <f>IF(ISBLANK('シート2-①'!R11),"",'シート2-①'!R11)</f>
        <v/>
      </c>
      <c r="K10" s="118" t="str">
        <f>IF(ISBLANK('シート2-①'!E13),"",'シート2-①'!E13)</f>
        <v>滋賀県立長寿社会福祉センター</v>
      </c>
      <c r="L10" s="118" t="str">
        <f>IF(ISBLANK('シート2-①'!E14),"",'シート2-①'!E14)</f>
        <v/>
      </c>
      <c r="M10" s="115" t="str">
        <f>IF(ISBLANK('シート2-①'!Y10),"",'シート2-①'!Y10)</f>
        <v/>
      </c>
      <c r="N10" s="115" t="str">
        <f>IF(ISBLANK('シート2-①'!Y13),"",'シート2-①'!Y13)</f>
        <v/>
      </c>
      <c r="O10" s="119"/>
      <c r="P10" s="113" t="str">
        <f>IF(ISBLANK('シート2-①'!P$18),"",'シート2-①'!P$18)</f>
        <v/>
      </c>
      <c r="Q10" s="120" t="str">
        <f>IF(ISBLANK('シート2-①'!P$19),"",'シート2-①'!P$19)</f>
        <v/>
      </c>
      <c r="R10" s="120" t="str">
        <f>IF(ISBLANK('シート2-①'!P$20),"",'シート2-①'!P$20)</f>
        <v/>
      </c>
      <c r="S10" s="120" t="str">
        <f>IF(ISBLANK('シート2-①'!P$21),"",'シート2-①'!P$21)</f>
        <v/>
      </c>
      <c r="T10" s="120" t="str">
        <f>IF(ISBLANK('シート2-①'!P$22),"",'シート2-①'!P$22)</f>
        <v/>
      </c>
      <c r="U10" s="120" t="str">
        <f>IF(ISBLANK('シート2-①'!P$23),"",'シート2-①'!P$23)</f>
        <v/>
      </c>
      <c r="V10" s="120" t="str">
        <f>IF(ISBLANK('シート2-①'!P$24),"",'シート2-①'!P$24)</f>
        <v/>
      </c>
      <c r="W10" s="120" t="str">
        <f>IF(ISBLANK('シート2-①'!P$25),"",'シート2-①'!P$25)</f>
        <v/>
      </c>
      <c r="X10" s="120" t="str">
        <f>IF(ISBLANK('シート2-①'!P$26),"",'シート2-①'!P$26)</f>
        <v/>
      </c>
      <c r="Y10" s="120" t="str">
        <f>IF(ISBLANK('シート2-①'!P$27),"",'シート2-①'!P$27)</f>
        <v/>
      </c>
      <c r="Z10" s="120" t="str">
        <f>IF(ISBLANK('シート2-①'!P$28),"",'シート2-①'!P$28)</f>
        <v/>
      </c>
      <c r="AA10" s="113" t="str">
        <f>IF(ISBLANK('シート2-①'!S$18),"",'シート2-①'!S$18)</f>
        <v/>
      </c>
      <c r="AB10" s="120" t="str">
        <f>IF(ISBLANK('シート2-①'!S$19),"",'シート2-①'!S$19)</f>
        <v/>
      </c>
      <c r="AC10" s="120" t="str">
        <f>IF(ISBLANK('シート2-①'!S$20),"",'シート2-①'!S$20)</f>
        <v/>
      </c>
      <c r="AD10" s="120" t="str">
        <f>IF(ISBLANK('シート2-①'!S$21),"",'シート2-①'!S$21)</f>
        <v/>
      </c>
      <c r="AE10" s="120" t="str">
        <f>IF(ISBLANK('シート2-①'!S$22),"",'シート2-①'!S$22)</f>
        <v/>
      </c>
      <c r="AF10" s="120" t="str">
        <f>IF(ISBLANK('シート2-①'!S$23),"",'シート2-①'!S$23)</f>
        <v/>
      </c>
      <c r="AG10" s="120" t="str">
        <f>IF(ISBLANK('シート2-①'!S$24),"",'シート2-①'!S$24)</f>
        <v/>
      </c>
      <c r="AH10" s="120" t="str">
        <f>IF(ISBLANK('シート2-①'!S$25),"",'シート2-①'!S$25)</f>
        <v/>
      </c>
      <c r="AI10" s="120" t="str">
        <f>IF(ISBLANK('シート2-①'!S$26),"",'シート2-①'!S$26)</f>
        <v/>
      </c>
      <c r="AJ10" s="120" t="str">
        <f>IF(ISBLANK('シート2-①'!S$27),"",'シート2-①'!S$27)</f>
        <v/>
      </c>
      <c r="AK10" s="120" t="str">
        <f>IF(ISBLANK('シート2-①'!S$28),"",'シート2-①'!S$28)</f>
        <v/>
      </c>
      <c r="AL10" s="113" t="str">
        <f>IF(ISBLANK('シート2-①'!V$18),"",'シート2-①'!V$18)</f>
        <v/>
      </c>
      <c r="AM10" s="120" t="str">
        <f>IF(ISBLANK('シート2-①'!V$19),"",'シート2-①'!V$19)</f>
        <v/>
      </c>
      <c r="AN10" s="120" t="str">
        <f>IF(ISBLANK('シート2-①'!V$20),"",'シート2-①'!V$20)</f>
        <v/>
      </c>
      <c r="AO10" s="120" t="str">
        <f>IF(ISBLANK('シート2-①'!V$21),"",'シート2-①'!V$21)</f>
        <v/>
      </c>
      <c r="AP10" s="120" t="str">
        <f>IF(ISBLANK('シート2-①'!V$22),"",'シート2-①'!V$22)</f>
        <v/>
      </c>
      <c r="AQ10" s="120" t="str">
        <f>IF(ISBLANK('シート2-①'!V$23),"",'シート2-①'!V$23)</f>
        <v/>
      </c>
      <c r="AR10" s="120" t="str">
        <f>IF(ISBLANK('シート2-①'!V$24),"",'シート2-①'!V$24)</f>
        <v/>
      </c>
      <c r="AS10" s="120" t="str">
        <f>IF(ISBLANK('シート2-①'!V$25),"",'シート2-①'!V$25)</f>
        <v/>
      </c>
      <c r="AT10" s="120" t="str">
        <f>IF(ISBLANK('シート2-①'!V$26),"",'シート2-①'!V$26)</f>
        <v/>
      </c>
      <c r="AU10" s="120" t="str">
        <f>IF(ISBLANK('シート2-①'!V$27),"",'シート2-①'!V$27)</f>
        <v/>
      </c>
      <c r="AV10" s="120" t="str">
        <f>IF(ISBLANK('シート2-①'!V$28),"",'シート2-①'!V$28)</f>
        <v/>
      </c>
      <c r="AW10" s="120" t="str">
        <f>IF(ISBLANK('シート2-①'!Y$19),"",'シート2-①'!Y$19)</f>
        <v/>
      </c>
      <c r="AX10" s="120" t="str">
        <f>IF(ISBLANK('シート2-①'!Y$20),"",'シート2-①'!Y$20)</f>
        <v/>
      </c>
      <c r="AY10" s="120" t="str">
        <f>IF(ISBLANK('シート2-①'!Y$21),"",'シート2-①'!Y$21)</f>
        <v/>
      </c>
      <c r="AZ10" s="120" t="str">
        <f>IF(ISBLANK('シート2-①'!Y$22),"",'シート2-①'!Y$22)</f>
        <v/>
      </c>
      <c r="BA10" s="120" t="str">
        <f>IF(ISBLANK('シート2-①'!Y$23),"",'シート2-①'!Y$23)</f>
        <v/>
      </c>
      <c r="BB10" s="120" t="str">
        <f>IF(ISBLANK('シート2-①'!Y$24),"",'シート2-①'!Y$24)</f>
        <v/>
      </c>
      <c r="BC10" s="120" t="str">
        <f>IF(ISBLANK('シート2-①'!Y$25),"",'シート2-①'!Y$25)</f>
        <v/>
      </c>
      <c r="BD10" s="120" t="str">
        <f>IF(ISBLANK('シート2-①'!Y$26),"",'シート2-①'!Y$26)</f>
        <v/>
      </c>
      <c r="BE10" s="120" t="str">
        <f>IF(ISBLANK('シート2-①'!Y$27),"",'シート2-①'!Y$27)</f>
        <v/>
      </c>
      <c r="BF10" s="120" t="str">
        <f>IF(ISBLANK('シート2-①'!Y$28),"",'シート2-①'!Y$28)</f>
        <v/>
      </c>
    </row>
    <row r="11" spans="1:58" customFormat="1">
      <c r="A11" s="114" t="s">
        <v>69</v>
      </c>
      <c r="B11" s="149" t="str">
        <f>IF(ISBLANK(G7),"",G7)</f>
        <v/>
      </c>
      <c r="C11" s="115" t="s">
        <v>210</v>
      </c>
      <c r="D11" s="115">
        <v>2</v>
      </c>
      <c r="E11" s="116">
        <f>IF(ISBLANK('シート2-②'!E10),"",'シート2-②'!E10)</f>
        <v>44933</v>
      </c>
      <c r="F11" s="117">
        <f>IF(ISBLANK('シート2-②'!M10),"",'シート2-②'!M10)</f>
        <v>0.39583333333333398</v>
      </c>
      <c r="G11" s="117">
        <f>IF(ISBLANK('シート2-②'!R10),"",'シート2-②'!R10)</f>
        <v>0.687500000000004</v>
      </c>
      <c r="H11" s="116" t="str">
        <f>IF(ISBLANK('シート2-②'!E11),"",'シート2-②'!E11)</f>
        <v/>
      </c>
      <c r="I11" s="117" t="str">
        <f>IF(ISBLANK('シート2-②'!M11),"",'シート2-②'!M11)</f>
        <v/>
      </c>
      <c r="J11" s="117" t="str">
        <f>IF(ISBLANK('シート2-②'!R11),"",'シート2-②'!R11)</f>
        <v/>
      </c>
      <c r="K11" s="118" t="str">
        <f>IF(ISBLANK('シート2-②'!E13),"",'シート2-②'!E13)</f>
        <v>滋賀県立長寿社会福祉センター</v>
      </c>
      <c r="L11" s="118" t="str">
        <f>IF(ISBLANK('シート2-②'!E14),"",'シート2-②'!E14)</f>
        <v/>
      </c>
      <c r="M11" s="115" t="str">
        <f>IF(ISBLANK('シート2-②'!Y10),"",'シート2-②'!Y10)</f>
        <v/>
      </c>
      <c r="N11" s="115" t="str">
        <f>IF(ISBLANK('シート2-②'!Y13),"",'シート2-②'!Y13)</f>
        <v/>
      </c>
      <c r="O11" s="119"/>
      <c r="P11" s="113" t="str">
        <f>IF(ISBLANK('シート2-②'!P$18),"",'シート2-②'!P$18)</f>
        <v/>
      </c>
      <c r="Q11" s="120" t="str">
        <f>IF(ISBLANK('シート2-②'!P$19),"",'シート2-②'!P$19)</f>
        <v/>
      </c>
      <c r="R11" s="120" t="str">
        <f>IF(ISBLANK('シート2-②'!P$20),"",'シート2-②'!P$20)</f>
        <v/>
      </c>
      <c r="S11" s="120" t="str">
        <f>IF(ISBLANK('シート2-②'!P$21),"",'シート2-②'!P$21)</f>
        <v/>
      </c>
      <c r="T11" s="120" t="str">
        <f>IF(ISBLANK('シート2-②'!P$22),"",'シート2-②'!P$22)</f>
        <v/>
      </c>
      <c r="U11" s="120" t="str">
        <f>IF(ISBLANK('シート2-②'!P$23),"",'シート2-②'!P$23)</f>
        <v/>
      </c>
      <c r="V11" s="120" t="str">
        <f>IF(ISBLANK('シート2-②'!P$24),"",'シート2-②'!P$24)</f>
        <v/>
      </c>
      <c r="W11" s="120" t="str">
        <f>IF(ISBLANK('シート2-②'!P$25),"",'シート2-②'!P$25)</f>
        <v/>
      </c>
      <c r="X11" s="120" t="str">
        <f>IF(ISBLANK('シート2-②'!P$26),"",'シート2-②'!P$26)</f>
        <v/>
      </c>
      <c r="Y11" s="120" t="str">
        <f>IF(ISBLANK('シート2-②'!P$27),"",'シート2-②'!P$27)</f>
        <v/>
      </c>
      <c r="Z11" s="120" t="str">
        <f>IF(ISBLANK('シート2-②'!P$28),"",'シート2-②'!P$28)</f>
        <v/>
      </c>
      <c r="AA11" s="113" t="str">
        <f>IF(ISBLANK('シート2-②'!S$18),"",'シート2-②'!S$18)</f>
        <v/>
      </c>
      <c r="AB11" s="120" t="str">
        <f>IF(ISBLANK('シート2-②'!S$19),"",'シート2-②'!S$19)</f>
        <v/>
      </c>
      <c r="AC11" s="120" t="str">
        <f>IF(ISBLANK('シート2-②'!S$20),"",'シート2-②'!S$20)</f>
        <v/>
      </c>
      <c r="AD11" s="120" t="str">
        <f>IF(ISBLANK('シート2-②'!S$21),"",'シート2-②'!S$21)</f>
        <v/>
      </c>
      <c r="AE11" s="120" t="str">
        <f>IF(ISBLANK('シート2-②'!S$22),"",'シート2-②'!S$22)</f>
        <v/>
      </c>
      <c r="AF11" s="120" t="str">
        <f>IF(ISBLANK('シート2-②'!S$23),"",'シート2-②'!S$23)</f>
        <v/>
      </c>
      <c r="AG11" s="120" t="str">
        <f>IF(ISBLANK('シート2-②'!S$24),"",'シート2-②'!S$24)</f>
        <v/>
      </c>
      <c r="AH11" s="120" t="str">
        <f>IF(ISBLANK('シート2-②'!S$25),"",'シート2-②'!S$25)</f>
        <v/>
      </c>
      <c r="AI11" s="120" t="str">
        <f>IF(ISBLANK('シート2-②'!S$26),"",'シート2-②'!S$26)</f>
        <v/>
      </c>
      <c r="AJ11" s="120" t="str">
        <f>IF(ISBLANK('シート2-②'!S$27),"",'シート2-②'!S$27)</f>
        <v/>
      </c>
      <c r="AK11" s="120" t="str">
        <f>IF(ISBLANK('シート2-②'!S$28),"",'シート2-②'!S$28)</f>
        <v/>
      </c>
      <c r="AL11" s="113" t="str">
        <f>IF(ISBLANK('シート2-②'!V$18),"",'シート2-②'!V$18)</f>
        <v/>
      </c>
      <c r="AM11" s="120" t="str">
        <f>IF(ISBLANK('シート2-②'!V$19),"",'シート2-②'!V$19)</f>
        <v/>
      </c>
      <c r="AN11" s="120" t="str">
        <f>IF(ISBLANK('シート2-②'!V$20),"",'シート2-②'!V$20)</f>
        <v/>
      </c>
      <c r="AO11" s="120" t="str">
        <f>IF(ISBLANK('シート2-②'!V$21),"",'シート2-②'!V$21)</f>
        <v/>
      </c>
      <c r="AP11" s="120" t="str">
        <f>IF(ISBLANK('シート2-②'!V$22),"",'シート2-②'!V$22)</f>
        <v/>
      </c>
      <c r="AQ11" s="120" t="str">
        <f>IF(ISBLANK('シート2-②'!V$23),"",'シート2-②'!V$23)</f>
        <v/>
      </c>
      <c r="AR11" s="120" t="str">
        <f>IF(ISBLANK('シート2-②'!V$24),"",'シート2-②'!V$24)</f>
        <v/>
      </c>
      <c r="AS11" s="120" t="str">
        <f>IF(ISBLANK('シート2-②'!V$25),"",'シート2-②'!V$25)</f>
        <v/>
      </c>
      <c r="AT11" s="120" t="str">
        <f>IF(ISBLANK('シート2-②'!V$26),"",'シート2-②'!V$26)</f>
        <v/>
      </c>
      <c r="AU11" s="120" t="str">
        <f>IF(ISBLANK('シート2-②'!V$27),"",'シート2-②'!V$27)</f>
        <v/>
      </c>
      <c r="AV11" s="120" t="str">
        <f>IF(ISBLANK('シート2-②'!V$28),"",'シート2-②'!V$28)</f>
        <v/>
      </c>
      <c r="AW11" s="120" t="str">
        <f>IF(ISBLANK('シート2-②'!Y$19),"",'シート2-②'!Y$19)</f>
        <v/>
      </c>
      <c r="AX11" s="120" t="str">
        <f>IF(ISBLANK('シート2-②'!Y$20),"",'シート2-②'!Y$20)</f>
        <v/>
      </c>
      <c r="AY11" s="120" t="str">
        <f>IF(ISBLANK('シート2-②'!Y$21),"",'シート2-②'!Y$21)</f>
        <v/>
      </c>
      <c r="AZ11" s="120" t="str">
        <f>IF(ISBLANK('シート2-②'!Y$22),"",'シート2-②'!Y$22)</f>
        <v/>
      </c>
      <c r="BA11" s="120" t="str">
        <f>IF(ISBLANK('シート2-②'!Y$23),"",'シート2-②'!Y$23)</f>
        <v/>
      </c>
      <c r="BB11" s="120" t="str">
        <f>IF(ISBLANK('シート2-②'!Y$24),"",'シート2-②'!Y$24)</f>
        <v/>
      </c>
      <c r="BC11" s="120" t="str">
        <f>IF(ISBLANK('シート2-②'!Y$25),"",'シート2-②'!Y$25)</f>
        <v/>
      </c>
      <c r="BD11" s="120" t="str">
        <f>IF(ISBLANK('シート2-②'!Y$26),"",'シート2-②'!Y$26)</f>
        <v/>
      </c>
      <c r="BE11" s="120" t="str">
        <f>IF(ISBLANK('シート2-②'!Y$27),"",'シート2-②'!Y$27)</f>
        <v/>
      </c>
      <c r="BF11" s="120" t="str">
        <f>IF(ISBLANK('シート2-②'!Y$28),"",'シート2-②'!Y$28)</f>
        <v/>
      </c>
    </row>
    <row r="12" spans="1:58" customFormat="1">
      <c r="A12" s="114" t="s">
        <v>68</v>
      </c>
      <c r="B12" s="149" t="str">
        <f>IF(ISBLANK(G7),"",G7)</f>
        <v/>
      </c>
      <c r="C12" s="115" t="s">
        <v>210</v>
      </c>
      <c r="D12" s="115">
        <v>3</v>
      </c>
      <c r="E12" s="116">
        <f>IF(ISBLANK('シート2-③'!E10),"",'シート2-③'!E10)</f>
        <v>44934</v>
      </c>
      <c r="F12" s="117">
        <f>IF(ISBLANK('シート2-③'!M10),"",'シート2-③'!M10)</f>
        <v>0.54166666666666896</v>
      </c>
      <c r="G12" s="117">
        <f>IF(ISBLANK('シート2-③'!R10),"",'シート2-③'!R10)</f>
        <v>0.70833333333333803</v>
      </c>
      <c r="H12" s="116" t="str">
        <f>IF(ISBLANK('シート2-③'!E11),"",'シート2-③'!E11)</f>
        <v/>
      </c>
      <c r="I12" s="117" t="str">
        <f>IF(ISBLANK('シート2-③'!M11),"",'シート2-③'!M11)</f>
        <v/>
      </c>
      <c r="J12" s="117" t="str">
        <f>IF(ISBLANK('シート2-③'!R11),"",'シート2-③'!R11)</f>
        <v/>
      </c>
      <c r="K12" s="118" t="str">
        <f>IF(ISBLANK('シート2-③'!E13),"",'シート2-③'!E13)</f>
        <v>滋賀県立長寿社会福祉センター</v>
      </c>
      <c r="L12" s="118" t="str">
        <f>IF(ISBLANK('シート2-③'!E14),"",'シート2-③'!E14)</f>
        <v/>
      </c>
      <c r="M12" s="115" t="str">
        <f>IF(ISBLANK('シート2-③'!Y10),"",'シート2-③'!Y10)</f>
        <v/>
      </c>
      <c r="N12" s="115" t="str">
        <f>IF(ISBLANK('シート2-③'!Y13),"",'シート2-③'!Y13)</f>
        <v/>
      </c>
      <c r="O12" s="119"/>
      <c r="P12" s="113" t="str">
        <f>IF(ISBLANK('シート2-③'!P$18),"",'シート2-③'!P$18)</f>
        <v/>
      </c>
      <c r="Q12" s="120" t="str">
        <f>IF(ISBLANK('シート2-③'!P$19),"",'シート2-③'!P$19)</f>
        <v/>
      </c>
      <c r="R12" s="120" t="str">
        <f>IF(ISBLANK('シート2-③'!P$20),"",'シート2-③'!P$20)</f>
        <v/>
      </c>
      <c r="S12" s="120" t="str">
        <f>IF(ISBLANK('シート2-③'!P$21),"",'シート2-③'!P$21)</f>
        <v/>
      </c>
      <c r="T12" s="120" t="str">
        <f>IF(ISBLANK('シート2-③'!P$22),"",'シート2-③'!P$22)</f>
        <v/>
      </c>
      <c r="U12" s="120" t="str">
        <f>IF(ISBLANK('シート2-③'!P$23),"",'シート2-③'!P$23)</f>
        <v/>
      </c>
      <c r="V12" s="120" t="str">
        <f>IF(ISBLANK('シート2-③'!P$24),"",'シート2-③'!P$24)</f>
        <v/>
      </c>
      <c r="W12" s="120" t="str">
        <f>IF(ISBLANK('シート2-③'!P$25),"",'シート2-③'!P$25)</f>
        <v/>
      </c>
      <c r="X12" s="120" t="str">
        <f>IF(ISBLANK('シート2-③'!P$26),"",'シート2-③'!P$26)</f>
        <v/>
      </c>
      <c r="Y12" s="120" t="str">
        <f>IF(ISBLANK('シート2-③'!P$27),"",'シート2-③'!P$27)</f>
        <v/>
      </c>
      <c r="Z12" s="120" t="str">
        <f>IF(ISBLANK('シート2-③'!P$28),"",'シート2-③'!P$28)</f>
        <v/>
      </c>
      <c r="AA12" s="113" t="str">
        <f>IF(ISBLANK('シート2-③'!S$18),"",'シート2-③'!S$18)</f>
        <v/>
      </c>
      <c r="AB12" s="120" t="str">
        <f>IF(ISBLANK('シート2-③'!S$19),"",'シート2-③'!S$19)</f>
        <v/>
      </c>
      <c r="AC12" s="120" t="str">
        <f>IF(ISBLANK('シート2-③'!S$20),"",'シート2-③'!S$20)</f>
        <v/>
      </c>
      <c r="AD12" s="120" t="str">
        <f>IF(ISBLANK('シート2-③'!S$21),"",'シート2-③'!S$21)</f>
        <v/>
      </c>
      <c r="AE12" s="120" t="str">
        <f>IF(ISBLANK('シート2-③'!S$22),"",'シート2-③'!S$22)</f>
        <v/>
      </c>
      <c r="AF12" s="120" t="str">
        <f>IF(ISBLANK('シート2-③'!S$23),"",'シート2-③'!S$23)</f>
        <v/>
      </c>
      <c r="AG12" s="120" t="str">
        <f>IF(ISBLANK('シート2-③'!S$24),"",'シート2-③'!S$24)</f>
        <v/>
      </c>
      <c r="AH12" s="120" t="str">
        <f>IF(ISBLANK('シート2-③'!S$25),"",'シート2-③'!S$25)</f>
        <v/>
      </c>
      <c r="AI12" s="120" t="str">
        <f>IF(ISBLANK('シート2-③'!S$26),"",'シート2-③'!S$26)</f>
        <v/>
      </c>
      <c r="AJ12" s="120" t="str">
        <f>IF(ISBLANK('シート2-③'!S$27),"",'シート2-③'!S$27)</f>
        <v/>
      </c>
      <c r="AK12" s="120" t="str">
        <f>IF(ISBLANK('シート2-③'!S$28),"",'シート2-③'!S$28)</f>
        <v/>
      </c>
      <c r="AL12" s="113" t="str">
        <f>IF(ISBLANK('シート2-③'!V$18),"",'シート2-③'!V$18)</f>
        <v/>
      </c>
      <c r="AM12" s="120" t="str">
        <f>IF(ISBLANK('シート2-③'!V$19),"",'シート2-③'!V$19)</f>
        <v/>
      </c>
      <c r="AN12" s="120" t="str">
        <f>IF(ISBLANK('シート2-③'!V$20),"",'シート2-③'!V$20)</f>
        <v/>
      </c>
      <c r="AO12" s="120" t="str">
        <f>IF(ISBLANK('シート2-③'!V$21),"",'シート2-③'!V$21)</f>
        <v/>
      </c>
      <c r="AP12" s="120" t="str">
        <f>IF(ISBLANK('シート2-③'!V$22),"",'シート2-③'!V$22)</f>
        <v/>
      </c>
      <c r="AQ12" s="120" t="str">
        <f>IF(ISBLANK('シート2-③'!V$23),"",'シート2-③'!V$23)</f>
        <v/>
      </c>
      <c r="AR12" s="120" t="str">
        <f>IF(ISBLANK('シート2-③'!V$24),"",'シート2-③'!V$24)</f>
        <v/>
      </c>
      <c r="AS12" s="120" t="str">
        <f>IF(ISBLANK('シート2-③'!V$25),"",'シート2-③'!V$25)</f>
        <v/>
      </c>
      <c r="AT12" s="120" t="str">
        <f>IF(ISBLANK('シート2-③'!V$26),"",'シート2-③'!V$26)</f>
        <v/>
      </c>
      <c r="AU12" s="120" t="str">
        <f>IF(ISBLANK('シート2-③'!V$27),"",'シート2-③'!V$27)</f>
        <v/>
      </c>
      <c r="AV12" s="120" t="str">
        <f>IF(ISBLANK('シート2-③'!V$28),"",'シート2-③'!V$28)</f>
        <v/>
      </c>
      <c r="AW12" s="120" t="str">
        <f>IF(ISBLANK('シート2-③'!Y$19),"",'シート2-③'!Y$19)</f>
        <v/>
      </c>
      <c r="AX12" s="120" t="str">
        <f>IF(ISBLANK('シート2-③'!Y$20),"",'シート2-③'!Y$20)</f>
        <v/>
      </c>
      <c r="AY12" s="120" t="str">
        <f>IF(ISBLANK('シート2-③'!Y$21),"",'シート2-③'!Y$21)</f>
        <v/>
      </c>
      <c r="AZ12" s="120" t="str">
        <f>IF(ISBLANK('シート2-③'!Y$22),"",'シート2-③'!Y$22)</f>
        <v/>
      </c>
      <c r="BA12" s="120" t="str">
        <f>IF(ISBLANK('シート2-③'!Y$23),"",'シート2-③'!Y$23)</f>
        <v/>
      </c>
      <c r="BB12" s="120" t="str">
        <f>IF(ISBLANK('シート2-③'!Y$24),"",'シート2-③'!Y$24)</f>
        <v/>
      </c>
      <c r="BC12" s="120" t="str">
        <f>IF(ISBLANK('シート2-③'!Y$25),"",'シート2-③'!Y$25)</f>
        <v/>
      </c>
      <c r="BD12" s="120" t="str">
        <f>IF(ISBLANK('シート2-③'!Y$26),"",'シート2-③'!Y$26)</f>
        <v/>
      </c>
      <c r="BE12" s="120" t="str">
        <f>IF(ISBLANK('シート2-③'!Y$27),"",'シート2-③'!Y$27)</f>
        <v/>
      </c>
      <c r="BF12" s="120" t="str">
        <f>IF(ISBLANK('シート2-③'!Y$28),"",'シート2-③'!Y$28)</f>
        <v/>
      </c>
    </row>
    <row r="13" spans="1:58" customFormat="1">
      <c r="A13" s="114" t="s">
        <v>68</v>
      </c>
      <c r="B13" s="149" t="str">
        <f>IF(ISBLANK(G7),"",G7)</f>
        <v/>
      </c>
      <c r="C13" s="115" t="s">
        <v>210</v>
      </c>
      <c r="D13" s="115">
        <v>4</v>
      </c>
      <c r="E13" s="116">
        <f>IF(ISBLANK('シート2-④'!E10),"",'シート2-④'!E10)</f>
        <v>44940</v>
      </c>
      <c r="F13" s="117">
        <f>IF(ISBLANK('シート2-④'!M10),"",'シート2-④'!M10)</f>
        <v>0.39583333333333398</v>
      </c>
      <c r="G13" s="117">
        <f>IF(ISBLANK('シート2-④'!R10),"",'シート2-④'!R10)</f>
        <v>0.47916666666666802</v>
      </c>
      <c r="H13" s="116" t="str">
        <f>IF(ISBLANK('シート2-④'!E11),"",'シート2-④'!E11)</f>
        <v/>
      </c>
      <c r="I13" s="117" t="str">
        <f>IF(ISBLANK('シート2-④'!M11),"",'シート2-④'!M11)</f>
        <v/>
      </c>
      <c r="J13" s="117" t="str">
        <f>IF(ISBLANK('シート2-④'!R11),"",'シート2-④'!R11)</f>
        <v/>
      </c>
      <c r="K13" s="118" t="str">
        <f>IF(ISBLANK('シート2-④'!E13),"",'シート2-④'!E13)</f>
        <v>滋賀県立長寿社会福祉センター</v>
      </c>
      <c r="L13" s="118" t="str">
        <f>IF(ISBLANK('シート2-④'!E14),"",'シート2-④'!E14)</f>
        <v/>
      </c>
      <c r="M13" s="115" t="str">
        <f>IF(ISBLANK('シート2-④'!Y10),"",'シート2-④'!Y10)</f>
        <v/>
      </c>
      <c r="N13" s="115" t="str">
        <f>IF(ISBLANK('シート2-④'!Y13),"",'シート2-④'!Y13)</f>
        <v/>
      </c>
      <c r="O13" s="119"/>
      <c r="P13" s="113" t="str">
        <f>IF(ISBLANK('シート2-④'!P$18),"",'シート2-④'!P$18)</f>
        <v/>
      </c>
      <c r="Q13" s="120" t="str">
        <f>IF(ISBLANK('シート2-④'!P$19),"",'シート2-④'!P$19)</f>
        <v/>
      </c>
      <c r="R13" s="120" t="str">
        <f>IF(ISBLANK('シート2-④'!P$20),"",'シート2-④'!P$20)</f>
        <v/>
      </c>
      <c r="S13" s="120" t="str">
        <f>IF(ISBLANK('シート2-④'!P$21),"",'シート2-④'!P$21)</f>
        <v/>
      </c>
      <c r="T13" s="120" t="str">
        <f>IF(ISBLANK('シート2-④'!P$22),"",'シート2-④'!P$22)</f>
        <v/>
      </c>
      <c r="U13" s="120" t="str">
        <f>IF(ISBLANK('シート2-④'!P$23),"",'シート2-④'!P$23)</f>
        <v/>
      </c>
      <c r="V13" s="120" t="str">
        <f>IF(ISBLANK('シート2-④'!P$24),"",'シート2-④'!P$24)</f>
        <v/>
      </c>
      <c r="W13" s="120" t="str">
        <f>IF(ISBLANK('シート2-④'!P$25),"",'シート2-④'!P$25)</f>
        <v/>
      </c>
      <c r="X13" s="120" t="str">
        <f>IF(ISBLANK('シート2-④'!P$26),"",'シート2-④'!P$26)</f>
        <v/>
      </c>
      <c r="Y13" s="120" t="str">
        <f>IF(ISBLANK('シート2-④'!P$27),"",'シート2-④'!P$27)</f>
        <v/>
      </c>
      <c r="Z13" s="120" t="str">
        <f>IF(ISBLANK('シート2-④'!P$28),"",'シート2-④'!P$28)</f>
        <v/>
      </c>
      <c r="AA13" s="113" t="str">
        <f>IF(ISBLANK('シート2-④'!S$18),"",'シート2-④'!S$18)</f>
        <v/>
      </c>
      <c r="AB13" s="120" t="str">
        <f>IF(ISBLANK('シート2-④'!S$19),"",'シート2-④'!S$19)</f>
        <v/>
      </c>
      <c r="AC13" s="120" t="str">
        <f>IF(ISBLANK('シート2-④'!S$20),"",'シート2-④'!S$20)</f>
        <v/>
      </c>
      <c r="AD13" s="120" t="str">
        <f>IF(ISBLANK('シート2-④'!S$21),"",'シート2-④'!S$21)</f>
        <v/>
      </c>
      <c r="AE13" s="120" t="str">
        <f>IF(ISBLANK('シート2-④'!S$22),"",'シート2-④'!S$22)</f>
        <v/>
      </c>
      <c r="AF13" s="120" t="str">
        <f>IF(ISBLANK('シート2-④'!S$23),"",'シート2-④'!S$23)</f>
        <v/>
      </c>
      <c r="AG13" s="120" t="str">
        <f>IF(ISBLANK('シート2-④'!S$24),"",'シート2-④'!S$24)</f>
        <v/>
      </c>
      <c r="AH13" s="120" t="str">
        <f>IF(ISBLANK('シート2-④'!S$25),"",'シート2-④'!S$25)</f>
        <v/>
      </c>
      <c r="AI13" s="120" t="str">
        <f>IF(ISBLANK('シート2-④'!S$26),"",'シート2-④'!S$26)</f>
        <v/>
      </c>
      <c r="AJ13" s="120" t="str">
        <f>IF(ISBLANK('シート2-④'!S$27),"",'シート2-④'!S$27)</f>
        <v/>
      </c>
      <c r="AK13" s="120" t="str">
        <f>IF(ISBLANK('シート2-④'!S$28),"",'シート2-④'!S$28)</f>
        <v/>
      </c>
      <c r="AL13" s="113" t="str">
        <f>IF(ISBLANK('シート2-④'!V$18),"",'シート2-④'!V$18)</f>
        <v/>
      </c>
      <c r="AM13" s="120" t="str">
        <f>IF(ISBLANK('シート2-④'!V$19),"",'シート2-④'!V$19)</f>
        <v/>
      </c>
      <c r="AN13" s="120" t="str">
        <f>IF(ISBLANK('シート2-④'!V$20),"",'シート2-④'!V$20)</f>
        <v/>
      </c>
      <c r="AO13" s="120" t="str">
        <f>IF(ISBLANK('シート2-④'!V$21),"",'シート2-④'!V$21)</f>
        <v/>
      </c>
      <c r="AP13" s="120" t="str">
        <f>IF(ISBLANK('シート2-④'!V$22),"",'シート2-④'!V$22)</f>
        <v/>
      </c>
      <c r="AQ13" s="120" t="str">
        <f>IF(ISBLANK('シート2-④'!V$23),"",'シート2-④'!V$23)</f>
        <v/>
      </c>
      <c r="AR13" s="120" t="str">
        <f>IF(ISBLANK('シート2-④'!V$24),"",'シート2-④'!V$24)</f>
        <v/>
      </c>
      <c r="AS13" s="120" t="str">
        <f>IF(ISBLANK('シート2-④'!V$25),"",'シート2-④'!V$25)</f>
        <v/>
      </c>
      <c r="AT13" s="120" t="str">
        <f>IF(ISBLANK('シート2-④'!V$26),"",'シート2-④'!V$26)</f>
        <v/>
      </c>
      <c r="AU13" s="120" t="str">
        <f>IF(ISBLANK('シート2-④'!V$27),"",'シート2-④'!V$27)</f>
        <v/>
      </c>
      <c r="AV13" s="120" t="str">
        <f>IF(ISBLANK('シート2-④'!V$28),"",'シート2-④'!V$28)</f>
        <v/>
      </c>
      <c r="AW13" s="120" t="str">
        <f>IF(ISBLANK('シート2-④'!Y$19),"",'シート2-④'!Y$19)</f>
        <v/>
      </c>
      <c r="AX13" s="120" t="str">
        <f>IF(ISBLANK('シート2-④'!Y$20),"",'シート2-④'!Y$20)</f>
        <v/>
      </c>
      <c r="AY13" s="120" t="str">
        <f>IF(ISBLANK('シート2-④'!Y$21),"",'シート2-④'!Y$21)</f>
        <v/>
      </c>
      <c r="AZ13" s="120" t="str">
        <f>IF(ISBLANK('シート2-④'!Y$22),"",'シート2-④'!Y$22)</f>
        <v/>
      </c>
      <c r="BA13" s="120" t="str">
        <f>IF(ISBLANK('シート2-④'!Y$23),"",'シート2-④'!Y$23)</f>
        <v/>
      </c>
      <c r="BB13" s="120" t="str">
        <f>IF(ISBLANK('シート2-④'!Y$24),"",'シート2-④'!Y$24)</f>
        <v/>
      </c>
      <c r="BC13" s="120" t="str">
        <f>IF(ISBLANK('シート2-④'!Y$25),"",'シート2-④'!Y$25)</f>
        <v/>
      </c>
      <c r="BD13" s="120" t="str">
        <f>IF(ISBLANK('シート2-④'!Y$26),"",'シート2-④'!Y$26)</f>
        <v/>
      </c>
      <c r="BE13" s="120" t="str">
        <f>IF(ISBLANK('シート2-④'!Y$27),"",'シート2-④'!Y$27)</f>
        <v/>
      </c>
      <c r="BF13" s="120" t="str">
        <f>IF(ISBLANK('シート2-④'!Y$28),"",'シート2-④'!Y$28)</f>
        <v/>
      </c>
    </row>
    <row r="14" spans="1:58" customFormat="1">
      <c r="A14" s="114" t="s">
        <v>68</v>
      </c>
      <c r="B14" s="149" t="str">
        <f>IF(ISBLANK(G7),"",G7)</f>
        <v/>
      </c>
      <c r="C14" s="115" t="s">
        <v>210</v>
      </c>
      <c r="D14" s="115">
        <v>5</v>
      </c>
      <c r="E14" s="116">
        <f>IF(ISBLANK('シート2-⑤'!E10),"",'シート2-⑤'!E10)</f>
        <v>44940</v>
      </c>
      <c r="F14" s="117">
        <f>IF(ISBLANK('シート2-⑤'!M10),"",'シート2-⑤'!M10)</f>
        <v>0.52083333333333504</v>
      </c>
      <c r="G14" s="117">
        <f>IF(ISBLANK('シート2-⑤'!R10),"",'シート2-⑤'!R10)</f>
        <v>0.60416666666666996</v>
      </c>
      <c r="H14" s="116" t="str">
        <f>IF(ISBLANK('シート2-⑤'!E11),"",'シート2-⑤'!E11)</f>
        <v/>
      </c>
      <c r="I14" s="117" t="str">
        <f>IF(ISBLANK('シート2-⑤'!M11),"",'シート2-⑤'!M11)</f>
        <v/>
      </c>
      <c r="J14" s="117" t="str">
        <f>IF(ISBLANK('シート2-⑤'!R11),"",'シート2-⑤'!R11)</f>
        <v/>
      </c>
      <c r="K14" s="118" t="str">
        <f>IF(ISBLANK('シート2-⑤'!E13),"",'シート2-⑤'!E13)</f>
        <v>滋賀県立長寿社会福祉センター</v>
      </c>
      <c r="L14" s="118" t="str">
        <f>IF(ISBLANK('シート2-⑤'!E14),"",'シート2-⑤'!E14)</f>
        <v/>
      </c>
      <c r="M14" s="115" t="str">
        <f>IF(ISBLANK('シート2-⑤'!Y10),"",'シート2-⑤'!Y10)</f>
        <v/>
      </c>
      <c r="N14" s="115" t="str">
        <f>IF(ISBLANK('シート2-⑤'!Y13),"",'シート2-⑤'!Y13)</f>
        <v/>
      </c>
      <c r="O14" s="119"/>
      <c r="P14" s="113" t="str">
        <f>IF(ISBLANK('シート2-⑤'!P$18),"",'シート2-⑤'!P$18)</f>
        <v/>
      </c>
      <c r="Q14" s="120" t="str">
        <f>IF(ISBLANK('シート2-⑤'!P$19),"",'シート2-⑤'!P$19)</f>
        <v/>
      </c>
      <c r="R14" s="120" t="str">
        <f>IF(ISBLANK('シート2-⑤'!P$20),"",'シート2-⑤'!P$20)</f>
        <v/>
      </c>
      <c r="S14" s="120" t="str">
        <f>IF(ISBLANK('シート2-⑤'!P$21),"",'シート2-⑤'!P$21)</f>
        <v/>
      </c>
      <c r="T14" s="120" t="str">
        <f>IF(ISBLANK('シート2-⑤'!P$22),"",'シート2-⑤'!P$22)</f>
        <v/>
      </c>
      <c r="U14" s="120" t="str">
        <f>IF(ISBLANK('シート2-⑤'!P$23),"",'シート2-⑤'!P$23)</f>
        <v/>
      </c>
      <c r="V14" s="120" t="str">
        <f>IF(ISBLANK('シート2-⑤'!P$24),"",'シート2-⑤'!P$24)</f>
        <v/>
      </c>
      <c r="W14" s="120" t="str">
        <f>IF(ISBLANK('シート2-⑤'!P$25),"",'シート2-⑤'!P$25)</f>
        <v/>
      </c>
      <c r="X14" s="120" t="str">
        <f>IF(ISBLANK('シート2-⑤'!P$26),"",'シート2-⑤'!P$26)</f>
        <v/>
      </c>
      <c r="Y14" s="120" t="str">
        <f>IF(ISBLANK('シート2-⑤'!P$27),"",'シート2-⑤'!P$27)</f>
        <v/>
      </c>
      <c r="Z14" s="120" t="str">
        <f>IF(ISBLANK('シート2-⑤'!P$28),"",'シート2-⑤'!P$28)</f>
        <v/>
      </c>
      <c r="AA14" s="113" t="str">
        <f>IF(ISBLANK('シート2-⑤'!S$18),"",'シート2-⑤'!S$18)</f>
        <v/>
      </c>
      <c r="AB14" s="120" t="str">
        <f>IF(ISBLANK('シート2-⑤'!S$19),"",'シート2-⑤'!S$19)</f>
        <v/>
      </c>
      <c r="AC14" s="120" t="str">
        <f>IF(ISBLANK('シート2-⑤'!S$20),"",'シート2-⑤'!S$20)</f>
        <v/>
      </c>
      <c r="AD14" s="120" t="str">
        <f>IF(ISBLANK('シート2-⑤'!S$21),"",'シート2-⑤'!S$21)</f>
        <v/>
      </c>
      <c r="AE14" s="120" t="str">
        <f>IF(ISBLANK('シート2-⑤'!S$22),"",'シート2-⑤'!S$22)</f>
        <v/>
      </c>
      <c r="AF14" s="120" t="str">
        <f>IF(ISBLANK('シート2-⑤'!S$23),"",'シート2-⑤'!S$23)</f>
        <v/>
      </c>
      <c r="AG14" s="120" t="str">
        <f>IF(ISBLANK('シート2-⑤'!S$24),"",'シート2-⑤'!S$24)</f>
        <v/>
      </c>
      <c r="AH14" s="120" t="str">
        <f>IF(ISBLANK('シート2-⑤'!S$25),"",'シート2-⑤'!S$25)</f>
        <v/>
      </c>
      <c r="AI14" s="120" t="str">
        <f>IF(ISBLANK('シート2-⑤'!S$26),"",'シート2-⑤'!S$26)</f>
        <v/>
      </c>
      <c r="AJ14" s="120" t="str">
        <f>IF(ISBLANK('シート2-⑤'!S$27),"",'シート2-⑤'!S$27)</f>
        <v/>
      </c>
      <c r="AK14" s="120" t="str">
        <f>IF(ISBLANK('シート2-⑤'!S$28),"",'シート2-⑤'!S$28)</f>
        <v/>
      </c>
      <c r="AL14" s="113" t="str">
        <f>IF(ISBLANK('シート2-⑤'!V$18),"",'シート2-⑤'!V$18)</f>
        <v/>
      </c>
      <c r="AM14" s="120" t="str">
        <f>IF(ISBLANK('シート2-⑤'!V$19),"",'シート2-⑤'!V$19)</f>
        <v/>
      </c>
      <c r="AN14" s="120" t="str">
        <f>IF(ISBLANK('シート2-⑤'!V$20),"",'シート2-⑤'!V$20)</f>
        <v/>
      </c>
      <c r="AO14" s="120" t="str">
        <f>IF(ISBLANK('シート2-⑤'!V$21),"",'シート2-⑤'!V$21)</f>
        <v/>
      </c>
      <c r="AP14" s="120" t="str">
        <f>IF(ISBLANK('シート2-⑤'!V$22),"",'シート2-⑤'!V$22)</f>
        <v/>
      </c>
      <c r="AQ14" s="120" t="str">
        <f>IF(ISBLANK('シート2-⑤'!V$23),"",'シート2-⑤'!V$23)</f>
        <v/>
      </c>
      <c r="AR14" s="120" t="str">
        <f>IF(ISBLANK('シート2-⑤'!V$24),"",'シート2-⑤'!V$24)</f>
        <v/>
      </c>
      <c r="AS14" s="120" t="str">
        <f>IF(ISBLANK('シート2-⑤'!V$25),"",'シート2-⑤'!V$25)</f>
        <v/>
      </c>
      <c r="AT14" s="120" t="str">
        <f>IF(ISBLANK('シート2-⑤'!V$26),"",'シート2-⑤'!V$26)</f>
        <v/>
      </c>
      <c r="AU14" s="120" t="str">
        <f>IF(ISBLANK('シート2-⑤'!V$27),"",'シート2-⑤'!V$27)</f>
        <v/>
      </c>
      <c r="AV14" s="120" t="str">
        <f>IF(ISBLANK('シート2-⑤'!V$28),"",'シート2-⑤'!V$28)</f>
        <v/>
      </c>
      <c r="AW14" s="120" t="str">
        <f>IF(ISBLANK('シート2-⑤'!Y$19),"",'シート2-⑤'!Y$19)</f>
        <v/>
      </c>
      <c r="AX14" s="120" t="str">
        <f>IF(ISBLANK('シート2-⑤'!Y$20),"",'シート2-⑤'!Y$20)</f>
        <v/>
      </c>
      <c r="AY14" s="120" t="str">
        <f>IF(ISBLANK('シート2-⑤'!Y$21),"",'シート2-⑤'!Y$21)</f>
        <v/>
      </c>
      <c r="AZ14" s="120" t="str">
        <f>IF(ISBLANK('シート2-⑤'!Y$22),"",'シート2-⑤'!Y$22)</f>
        <v/>
      </c>
      <c r="BA14" s="120" t="str">
        <f>IF(ISBLANK('シート2-⑤'!Y$23),"",'シート2-⑤'!Y$23)</f>
        <v/>
      </c>
      <c r="BB14" s="120" t="str">
        <f>IF(ISBLANK('シート2-⑤'!Y$24),"",'シート2-⑤'!Y$24)</f>
        <v/>
      </c>
      <c r="BC14" s="120" t="str">
        <f>IF(ISBLANK('シート2-⑤'!Y$25),"",'シート2-⑤'!Y$25)</f>
        <v/>
      </c>
      <c r="BD14" s="120" t="str">
        <f>IF(ISBLANK('シート2-⑤'!Y$26),"",'シート2-⑤'!Y$26)</f>
        <v/>
      </c>
      <c r="BE14" s="120" t="str">
        <f>IF(ISBLANK('シート2-⑤'!Y$27),"",'シート2-⑤'!Y$27)</f>
        <v/>
      </c>
      <c r="BF14" s="120" t="str">
        <f>IF(ISBLANK('シート2-⑤'!Y$28),"",'シート2-⑤'!Y$28)</f>
        <v/>
      </c>
    </row>
    <row r="15" spans="1:58" customFormat="1">
      <c r="A15" s="114" t="s">
        <v>68</v>
      </c>
      <c r="B15" s="149" t="str">
        <f>IF(ISBLANK(G7),"",G7)</f>
        <v/>
      </c>
      <c r="C15" s="115" t="s">
        <v>210</v>
      </c>
      <c r="D15" s="115">
        <v>6</v>
      </c>
      <c r="E15" s="116">
        <f>IF(ISBLANK('シート2-⑥'!E10),"",'シート2-⑥'!E10)</f>
        <v>44940</v>
      </c>
      <c r="F15" s="117">
        <f>IF(ISBLANK('シート2-⑥'!M10),"",'シート2-⑥'!M10)</f>
        <v>0.61111111111111405</v>
      </c>
      <c r="G15" s="117">
        <f>IF(ISBLANK('シート2-⑥'!R10),"",'シート2-⑥'!R10)</f>
        <v>0.69444444444444897</v>
      </c>
      <c r="H15" s="116" t="str">
        <f>IF(ISBLANK('シート2-⑥'!E11),"",'シート2-⑥'!E11)</f>
        <v/>
      </c>
      <c r="I15" s="117" t="str">
        <f>IF(ISBLANK('シート2-⑥'!M11),"",'シート2-⑥'!M11)</f>
        <v/>
      </c>
      <c r="J15" s="117" t="str">
        <f>IF(ISBLANK('シート2-⑥'!R11),"",'シート2-⑥'!R11)</f>
        <v/>
      </c>
      <c r="K15" s="118" t="str">
        <f>IF(ISBLANK('シート2-⑥'!E13),"",'シート2-⑥'!E13)</f>
        <v>滋賀県立長寿社会福祉センター</v>
      </c>
      <c r="L15" s="118" t="str">
        <f>IF(ISBLANK('シート2-⑥'!E14),"",'シート2-⑥'!E14)</f>
        <v/>
      </c>
      <c r="M15" s="115" t="str">
        <f>IF(ISBLANK('シート2-⑥'!Y10),"",'シート2-⑥'!Y10)</f>
        <v/>
      </c>
      <c r="N15" s="115" t="str">
        <f>IF(ISBLANK('シート2-⑥'!Y13),"",'シート2-⑥'!Y13)</f>
        <v/>
      </c>
      <c r="O15" s="119"/>
      <c r="P15" s="113" t="str">
        <f>IF(ISBLANK('シート2-⑥'!P$18),"",'シート2-⑥'!P$18)</f>
        <v/>
      </c>
      <c r="Q15" s="120" t="str">
        <f>IF(ISBLANK('シート2-⑥'!P$19),"",'シート2-⑥'!P$19)</f>
        <v/>
      </c>
      <c r="R15" s="120" t="str">
        <f>IF(ISBLANK('シート2-⑥'!P$20),"",'シート2-⑥'!P$20)</f>
        <v/>
      </c>
      <c r="S15" s="120" t="str">
        <f>IF(ISBLANK('シート2-⑥'!P$21),"",'シート2-⑥'!P$21)</f>
        <v/>
      </c>
      <c r="T15" s="120" t="str">
        <f>IF(ISBLANK('シート2-⑥'!P$22),"",'シート2-⑥'!P$22)</f>
        <v/>
      </c>
      <c r="U15" s="120" t="str">
        <f>IF(ISBLANK('シート2-⑥'!P$23),"",'シート2-⑥'!P$23)</f>
        <v/>
      </c>
      <c r="V15" s="120" t="str">
        <f>IF(ISBLANK('シート2-⑥'!P$24),"",'シート2-⑥'!P$24)</f>
        <v/>
      </c>
      <c r="W15" s="120" t="str">
        <f>IF(ISBLANK('シート2-⑥'!P$25),"",'シート2-⑥'!P$25)</f>
        <v/>
      </c>
      <c r="X15" s="120" t="str">
        <f>IF(ISBLANK('シート2-⑥'!P$26),"",'シート2-⑥'!P$26)</f>
        <v/>
      </c>
      <c r="Y15" s="120" t="str">
        <f>IF(ISBLANK('シート2-⑥'!P$27),"",'シート2-⑥'!P$27)</f>
        <v/>
      </c>
      <c r="Z15" s="120" t="str">
        <f>IF(ISBLANK('シート2-⑥'!P$28),"",'シート2-⑥'!P$28)</f>
        <v/>
      </c>
      <c r="AA15" s="113" t="str">
        <f>IF(ISBLANK('シート2-⑥'!S$18),"",'シート2-⑥'!S$18)</f>
        <v/>
      </c>
      <c r="AB15" s="120" t="str">
        <f>IF(ISBLANK('シート2-⑥'!S$19),"",'シート2-⑥'!S$19)</f>
        <v/>
      </c>
      <c r="AC15" s="120" t="str">
        <f>IF(ISBLANK('シート2-⑥'!S$20),"",'シート2-⑥'!S$20)</f>
        <v/>
      </c>
      <c r="AD15" s="120" t="str">
        <f>IF(ISBLANK('シート2-⑥'!S$21),"",'シート2-⑥'!S$21)</f>
        <v/>
      </c>
      <c r="AE15" s="120" t="str">
        <f>IF(ISBLANK('シート2-⑥'!S$22),"",'シート2-⑥'!S$22)</f>
        <v/>
      </c>
      <c r="AF15" s="120" t="str">
        <f>IF(ISBLANK('シート2-⑥'!S$23),"",'シート2-⑥'!S$23)</f>
        <v/>
      </c>
      <c r="AG15" s="120" t="str">
        <f>IF(ISBLANK('シート2-⑥'!S$24),"",'シート2-⑥'!S$24)</f>
        <v/>
      </c>
      <c r="AH15" s="120" t="str">
        <f>IF(ISBLANK('シート2-⑥'!S$25),"",'シート2-⑥'!S$25)</f>
        <v/>
      </c>
      <c r="AI15" s="120" t="str">
        <f>IF(ISBLANK('シート2-⑥'!S$26),"",'シート2-⑥'!S$26)</f>
        <v/>
      </c>
      <c r="AJ15" s="120" t="str">
        <f>IF(ISBLANK('シート2-⑥'!S$27),"",'シート2-⑥'!S$27)</f>
        <v/>
      </c>
      <c r="AK15" s="120" t="str">
        <f>IF(ISBLANK('シート2-⑥'!S$28),"",'シート2-⑥'!S$28)</f>
        <v/>
      </c>
      <c r="AL15" s="113" t="str">
        <f>IF(ISBLANK('シート2-⑥'!V$18),"",'シート2-⑥'!V$18)</f>
        <v/>
      </c>
      <c r="AM15" s="120" t="str">
        <f>IF(ISBLANK('シート2-⑥'!V$19),"",'シート2-⑥'!V$19)</f>
        <v/>
      </c>
      <c r="AN15" s="120" t="str">
        <f>IF(ISBLANK('シート2-⑥'!V$20),"",'シート2-⑥'!V$20)</f>
        <v/>
      </c>
      <c r="AO15" s="120" t="str">
        <f>IF(ISBLANK('シート2-⑥'!V$21),"",'シート2-⑥'!V$21)</f>
        <v/>
      </c>
      <c r="AP15" s="120" t="str">
        <f>IF(ISBLANK('シート2-⑥'!V$22),"",'シート2-⑥'!V$22)</f>
        <v/>
      </c>
      <c r="AQ15" s="120" t="str">
        <f>IF(ISBLANK('シート2-⑥'!V$23),"",'シート2-⑥'!V$23)</f>
        <v/>
      </c>
      <c r="AR15" s="120" t="str">
        <f>IF(ISBLANK('シート2-⑥'!V$24),"",'シート2-⑥'!V$24)</f>
        <v/>
      </c>
      <c r="AS15" s="120" t="str">
        <f>IF(ISBLANK('シート2-⑥'!V$25),"",'シート2-⑥'!V$25)</f>
        <v/>
      </c>
      <c r="AT15" s="120" t="str">
        <f>IF(ISBLANK('シート2-⑥'!V$26),"",'シート2-⑥'!V$26)</f>
        <v/>
      </c>
      <c r="AU15" s="120" t="str">
        <f>IF(ISBLANK('シート2-⑥'!V$27),"",'シート2-⑥'!V$27)</f>
        <v/>
      </c>
      <c r="AV15" s="120" t="str">
        <f>IF(ISBLANK('シート2-⑥'!V$28),"",'シート2-⑥'!V$28)</f>
        <v/>
      </c>
      <c r="AW15" s="120" t="str">
        <f>IF(ISBLANK('シート2-⑥'!Y$19),"",'シート2-⑥'!Y$19)</f>
        <v/>
      </c>
      <c r="AX15" s="120" t="str">
        <f>IF(ISBLANK('シート2-⑥'!Y$20),"",'シート2-⑥'!Y$20)</f>
        <v/>
      </c>
      <c r="AY15" s="120" t="str">
        <f>IF(ISBLANK('シート2-⑥'!Y$21),"",'シート2-⑥'!Y$21)</f>
        <v/>
      </c>
      <c r="AZ15" s="120" t="str">
        <f>IF(ISBLANK('シート2-⑥'!Y$22),"",'シート2-⑥'!Y$22)</f>
        <v/>
      </c>
      <c r="BA15" s="120" t="str">
        <f>IF(ISBLANK('シート2-⑥'!Y$23),"",'シート2-⑥'!Y$23)</f>
        <v/>
      </c>
      <c r="BB15" s="120" t="str">
        <f>IF(ISBLANK('シート2-⑥'!Y$24),"",'シート2-⑥'!Y$24)</f>
        <v/>
      </c>
      <c r="BC15" s="120" t="str">
        <f>IF(ISBLANK('シート2-⑥'!Y$25),"",'シート2-⑥'!Y$25)</f>
        <v/>
      </c>
      <c r="BD15" s="120" t="str">
        <f>IF(ISBLANK('シート2-⑥'!Y$26),"",'シート2-⑥'!Y$26)</f>
        <v/>
      </c>
      <c r="BE15" s="120" t="str">
        <f>IF(ISBLANK('シート2-⑥'!Y$27),"",'シート2-⑥'!Y$27)</f>
        <v/>
      </c>
      <c r="BF15" s="120" t="str">
        <f>IF(ISBLANK('シート2-⑥'!Y$28),"",'シート2-⑥'!Y$28)</f>
        <v/>
      </c>
    </row>
    <row r="16" spans="1:58" customFormat="1">
      <c r="A16" s="114" t="s">
        <v>68</v>
      </c>
      <c r="B16" s="149" t="str">
        <f>IF(ISBLANK(G7),"",G7)</f>
        <v/>
      </c>
      <c r="C16" s="115" t="s">
        <v>210</v>
      </c>
      <c r="D16" s="198" t="s">
        <v>434</v>
      </c>
      <c r="E16" s="116">
        <f>IF(ISBLANK('シート2-⑦-1'!$E$10),"",'シート2-⑦-1'!$E$10)</f>
        <v>44947</v>
      </c>
      <c r="F16" s="117">
        <f>IF(ISBLANK('シート2-⑦-1'!M10),"",'シート2-⑦-1'!M10)</f>
        <v>0.375</v>
      </c>
      <c r="G16" s="117">
        <f>IF(ISBLANK('シート2-⑦-1'!R10),"",'シート2-⑦-1'!R10)</f>
        <v>0.41666666666666802</v>
      </c>
      <c r="H16" s="116" t="str">
        <f>IF(ISBLANK('シート2-⑦-1'!E11),"",'シート2-⑦-1'!E11)</f>
        <v/>
      </c>
      <c r="I16" s="117" t="str">
        <f>IF(ISBLANK('シート2-⑦-1'!M11),"",'シート2-⑦-1'!M11)</f>
        <v/>
      </c>
      <c r="J16" s="117" t="str">
        <f>IF(ISBLANK('シート2-⑦-1'!R11),"",'シート2-⑦-1'!R11)</f>
        <v/>
      </c>
      <c r="K16" s="118" t="str">
        <f>IF(ISBLANK('シート2-⑦-1'!E13),"",'シート2-⑦-1'!E13)</f>
        <v>滋賀県立長寿社会福祉センター</v>
      </c>
      <c r="L16" s="118" t="str">
        <f>IF(ISBLANK('シート2-⑦-1'!E14),"",'シート2-⑦-1'!E14)</f>
        <v/>
      </c>
      <c r="M16" s="115" t="str">
        <f>IF(ISBLANK('シート2-⑦-1'!Y10),"",'シート2-⑦-1'!Y10)</f>
        <v/>
      </c>
      <c r="N16" s="115" t="str">
        <f>IF(ISBLANK('シート2-⑦-1'!Y13),"",'シート2-⑦-1'!Y13)</f>
        <v/>
      </c>
      <c r="O16" s="119"/>
      <c r="P16" s="113" t="str">
        <f>IF(ISBLANK('シート2-⑦-1'!P$18),"",'シート2-⑦-1'!P$18)</f>
        <v/>
      </c>
      <c r="Q16" s="120" t="str">
        <f>IF(ISBLANK('シート2-⑦-1'!P$19),"",'シート2-⑦-1'!P$19)</f>
        <v/>
      </c>
      <c r="R16" s="120" t="str">
        <f>IF(ISBLANK('シート2-⑦-1'!P$20),"",'シート2-⑦-1'!P$20)</f>
        <v/>
      </c>
      <c r="S16" s="120" t="str">
        <f>IF(ISBLANK('シート2-⑦-1'!P$21),"",'シート2-⑦-1'!P$21)</f>
        <v/>
      </c>
      <c r="T16" s="120" t="str">
        <f>IF(ISBLANK('シート2-⑦-1'!P$22),"",'シート2-⑦-1'!P$22)</f>
        <v/>
      </c>
      <c r="U16" s="120" t="str">
        <f>IF(ISBLANK('シート2-⑦-1'!P$23),"",'シート2-⑦-1'!P$23)</f>
        <v/>
      </c>
      <c r="V16" s="120" t="str">
        <f>IF(ISBLANK('シート2-⑦-1'!P$24),"",'シート2-⑦-1'!P$24)</f>
        <v/>
      </c>
      <c r="W16" s="120" t="str">
        <f>IF(ISBLANK('シート2-⑦-1'!P$25),"",'シート2-⑦-1'!P$25)</f>
        <v/>
      </c>
      <c r="X16" s="120" t="str">
        <f>IF(ISBLANK('シート2-⑦-1'!P$26),"",'シート2-⑦-1'!P$26)</f>
        <v/>
      </c>
      <c r="Y16" s="120" t="str">
        <f>IF(ISBLANK('シート2-⑦-1'!P$27),"",'シート2-⑦-1'!P$27)</f>
        <v/>
      </c>
      <c r="Z16" s="120" t="str">
        <f>IF(ISBLANK('シート2-⑦-1'!P$28),"",'シート2-⑦-1'!P$28)</f>
        <v/>
      </c>
      <c r="AA16" s="113" t="str">
        <f>IF(ISBLANK('シート2-⑦-1'!S$18),"",'シート2-⑦-1'!S$18)</f>
        <v/>
      </c>
      <c r="AB16" s="120" t="str">
        <f>IF(ISBLANK('シート2-⑦-1'!S$19),"",'シート2-⑦-1'!S$19)</f>
        <v/>
      </c>
      <c r="AC16" s="120" t="str">
        <f>IF(ISBLANK('シート2-⑦-1'!S$20),"",'シート2-⑦-1'!S$20)</f>
        <v/>
      </c>
      <c r="AD16" s="120" t="str">
        <f>IF(ISBLANK('シート2-⑦-1'!S$21),"",'シート2-⑦-1'!S$21)</f>
        <v/>
      </c>
      <c r="AE16" s="120" t="str">
        <f>IF(ISBLANK('シート2-⑦-1'!S$22),"",'シート2-⑦-1'!S$22)</f>
        <v/>
      </c>
      <c r="AF16" s="120" t="str">
        <f>IF(ISBLANK('シート2-⑦-1'!S$23),"",'シート2-⑦-1'!S$23)</f>
        <v/>
      </c>
      <c r="AG16" s="120" t="str">
        <f>IF(ISBLANK('シート2-⑦-1'!S$24),"",'シート2-⑦-1'!S$24)</f>
        <v/>
      </c>
      <c r="AH16" s="120" t="str">
        <f>IF(ISBLANK('シート2-⑦-1'!S$25),"",'シート2-⑦-1'!S$25)</f>
        <v/>
      </c>
      <c r="AI16" s="120" t="str">
        <f>IF(ISBLANK('シート2-⑦-1'!S$26),"",'シート2-⑦-1'!S$26)</f>
        <v/>
      </c>
      <c r="AJ16" s="120" t="str">
        <f>IF(ISBLANK('シート2-⑦-1'!S$27),"",'シート2-⑦-1'!S$27)</f>
        <v/>
      </c>
      <c r="AK16" s="120" t="str">
        <f>IF(ISBLANK('シート2-⑦-1'!S$28),"",'シート2-⑦-1'!S$28)</f>
        <v/>
      </c>
      <c r="AL16" s="113" t="str">
        <f>IF(ISBLANK('シート2-⑦-1'!V$18),"",'シート2-⑦-1'!V$18)</f>
        <v/>
      </c>
      <c r="AM16" s="120" t="str">
        <f>IF(ISBLANK('シート2-⑦-1'!V$19),"",'シート2-⑦-1'!V$19)</f>
        <v/>
      </c>
      <c r="AN16" s="120" t="str">
        <f>IF(ISBLANK('シート2-⑦-1'!V$20),"",'シート2-⑦-1'!V$20)</f>
        <v/>
      </c>
      <c r="AO16" s="120" t="str">
        <f>IF(ISBLANK('シート2-⑦-1'!V$21),"",'シート2-⑦-1'!V$21)</f>
        <v/>
      </c>
      <c r="AP16" s="120" t="str">
        <f>IF(ISBLANK('シート2-⑦-1'!V$22),"",'シート2-⑦-1'!V$22)</f>
        <v/>
      </c>
      <c r="AQ16" s="120" t="str">
        <f>IF(ISBLANK('シート2-⑦-1'!V$23),"",'シート2-⑦-1'!V$23)</f>
        <v/>
      </c>
      <c r="AR16" s="120" t="str">
        <f>IF(ISBLANK('シート2-⑦-1'!V$24),"",'シート2-⑦-1'!V$24)</f>
        <v/>
      </c>
      <c r="AS16" s="120" t="str">
        <f>IF(ISBLANK('シート2-⑦-1'!V$25),"",'シート2-⑦-1'!V$25)</f>
        <v/>
      </c>
      <c r="AT16" s="120" t="str">
        <f>IF(ISBLANK('シート2-⑦-1'!V$26),"",'シート2-⑦-1'!V$26)</f>
        <v/>
      </c>
      <c r="AU16" s="120" t="str">
        <f>IF(ISBLANK('シート2-⑦-1'!V$27),"",'シート2-⑦-1'!V$27)</f>
        <v/>
      </c>
      <c r="AV16" s="120" t="str">
        <f>IF(ISBLANK('シート2-⑦-1'!V$28),"",'シート2-⑦-1'!V$28)</f>
        <v/>
      </c>
      <c r="AW16" s="120" t="str">
        <f>IF(ISBLANK('シート2-⑦-1'!Y$19),"",'シート2-⑦-1'!Y$19)</f>
        <v/>
      </c>
      <c r="AX16" s="120" t="str">
        <f>IF(ISBLANK('シート2-⑦-1'!Y$20),"",'シート2-⑦-1'!Y$20)</f>
        <v/>
      </c>
      <c r="AY16" s="120" t="str">
        <f>IF(ISBLANK('シート2-⑦-1'!Y$21),"",'シート2-⑦-1'!Y$21)</f>
        <v/>
      </c>
      <c r="AZ16" s="120" t="str">
        <f>IF(ISBLANK('シート2-⑦-1'!Y$22),"",'シート2-⑦-1'!Y$22)</f>
        <v/>
      </c>
      <c r="BA16" s="120" t="str">
        <f>IF(ISBLANK('シート2-⑦-1'!Y$23),"",'シート2-⑦-1'!Y$23)</f>
        <v/>
      </c>
      <c r="BB16" s="120" t="str">
        <f>IF(ISBLANK('シート2-⑦-1'!Y$24),"",'シート2-⑦-1'!Y$24)</f>
        <v/>
      </c>
      <c r="BC16" s="120" t="str">
        <f>IF(ISBLANK('シート2-⑦-1'!Y$25),"",'シート2-⑦-1'!Y$25)</f>
        <v/>
      </c>
      <c r="BD16" s="120" t="str">
        <f>IF(ISBLANK('シート2-⑦-1'!Y$26),"",'シート2-⑦-1'!Y$26)</f>
        <v/>
      </c>
      <c r="BE16" s="120" t="str">
        <f>IF(ISBLANK('シート2-⑦-1'!Y$27),"",'シート2-⑦-1'!Y$27)</f>
        <v/>
      </c>
      <c r="BF16" s="120" t="str">
        <f>IF(ISBLANK('シート2-⑦-1'!Y$28),"",'シート2-⑦-1'!Y$28)</f>
        <v/>
      </c>
    </row>
    <row r="17" spans="1:58" customFormat="1">
      <c r="A17" s="114" t="s">
        <v>68</v>
      </c>
      <c r="B17" s="149" t="str">
        <f>IF(ISBLANK(G7),"",G7)</f>
        <v/>
      </c>
      <c r="C17" s="115" t="s">
        <v>210</v>
      </c>
      <c r="D17" s="198" t="s">
        <v>435</v>
      </c>
      <c r="E17" s="116">
        <f>IF(ISBLANK('シート2-⑦-2'!$E$10),"",'シート2-⑦-2'!$E$10)</f>
        <v>44938</v>
      </c>
      <c r="F17" s="117">
        <f>IF(ISBLANK('シート2-⑦-2'!M10),"",'シート2-⑦-2'!M10)</f>
        <v>0.42361111111111199</v>
      </c>
      <c r="G17" s="117">
        <f>IF(ISBLANK('シート2-⑦-2'!R10),"",'シート2-⑦-2'!R10)</f>
        <v>0.71527777777778201</v>
      </c>
      <c r="H17" s="117" t="str">
        <f>IF(ISBLANK('シート2-⑦-2'!E11),"",'シート2-⑦-2'!E11)</f>
        <v/>
      </c>
      <c r="I17" s="117" t="str">
        <f>IF(ISBLANK('シート2-⑦-2'!M11),"",'シート2-⑦-2'!M11)</f>
        <v/>
      </c>
      <c r="J17" s="117" t="str">
        <f>IF(ISBLANK('シート2-⑦-2'!R11),"",'シート2-⑦-2'!R11)</f>
        <v/>
      </c>
      <c r="K17" s="118" t="str">
        <f>IF(ISBLANK('シート2-⑦-2'!E13),"",'シート2-⑦-2'!E13)</f>
        <v>滋賀県立長寿社会福祉センター</v>
      </c>
      <c r="L17" s="117" t="str">
        <f>IF(ISBLANK('シート2-⑦-2'!E14),"",'シート2-⑦-2'!E14)</f>
        <v/>
      </c>
      <c r="M17" s="115" t="str">
        <f>IF(ISBLANK('シート2-⑦-1'!Y10),"",'シート2-⑦-1'!Y10)</f>
        <v/>
      </c>
      <c r="N17" s="115" t="str">
        <f>IF(ISBLANK('シート2-⑦-2'!Y13),"",'シート2-⑦-2'!Y13)</f>
        <v/>
      </c>
      <c r="O17" s="119"/>
      <c r="P17" s="113" t="str">
        <f>IF(ISBLANK('シート2-⑦-2'!P$18),"",'シート2-⑦-2'!P$18)</f>
        <v/>
      </c>
      <c r="Q17" s="120" t="str">
        <f>IF(ISBLANK('シート2-⑦-2'!P$19),"",'シート2-⑦-2'!P$19)</f>
        <v/>
      </c>
      <c r="R17" s="120" t="str">
        <f>IF(ISBLANK('シート2-⑦-2'!P$20),"",'シート2-⑦-2'!P$20)</f>
        <v/>
      </c>
      <c r="S17" s="120" t="str">
        <f>IF(ISBLANK('シート2-⑦-2'!P$21),"",'シート2-⑦-2'!P$21)</f>
        <v/>
      </c>
      <c r="T17" s="120" t="str">
        <f>IF(ISBLANK('シート2-⑦-2'!P$22),"",'シート2-⑦-2'!P$22)</f>
        <v/>
      </c>
      <c r="U17" s="120" t="str">
        <f>IF(ISBLANK('シート2-⑦-2'!P$23),"",'シート2-⑦-2'!P$23)</f>
        <v/>
      </c>
      <c r="V17" s="120" t="str">
        <f>IF(ISBLANK('シート2-⑦-2'!P$24),"",'シート2-⑦-2'!P$24)</f>
        <v/>
      </c>
      <c r="W17" s="120" t="str">
        <f>IF(ISBLANK('シート2-⑦-2'!P$25),"",'シート2-⑦-2'!P$25)</f>
        <v/>
      </c>
      <c r="X17" s="120" t="str">
        <f>IF(ISBLANK('シート2-⑦-2'!P$26),"",'シート2-⑦-2'!P$26)</f>
        <v/>
      </c>
      <c r="Y17" s="120" t="str">
        <f>IF(ISBLANK('シート2-⑦-2'!P$27),"",'シート2-⑦-2'!P$27)</f>
        <v/>
      </c>
      <c r="Z17" s="120" t="str">
        <f>IF(ISBLANK('シート2-⑦-2'!P$28),"",'シート2-⑦-2'!P$28)</f>
        <v/>
      </c>
      <c r="AA17" s="113" t="str">
        <f>IF(ISBLANK('シート2-⑦-2'!S$18),"",'シート2-⑦-2'!S$18)</f>
        <v/>
      </c>
      <c r="AB17" s="120" t="str">
        <f>IF(ISBLANK('シート2-⑦-2'!S$19),"",'シート2-⑦-2'!S$19)</f>
        <v/>
      </c>
      <c r="AC17" s="120" t="str">
        <f>IF(ISBLANK('シート2-⑦-2'!S$20),"",'シート2-⑦-2'!S$20)</f>
        <v/>
      </c>
      <c r="AD17" s="120" t="str">
        <f>IF(ISBLANK('シート2-⑦-2'!S$21),"",'シート2-⑦-2'!S$21)</f>
        <v/>
      </c>
      <c r="AE17" s="120" t="str">
        <f>IF(ISBLANK('シート2-⑦-2'!S$22),"",'シート2-⑦-2'!S$22)</f>
        <v/>
      </c>
      <c r="AF17" s="120" t="str">
        <f>IF(ISBLANK('シート2-⑦-2'!S$23),"",'シート2-⑦-2'!S$23)</f>
        <v/>
      </c>
      <c r="AG17" s="120" t="str">
        <f>IF(ISBLANK('シート2-⑦-2'!S$24),"",'シート2-⑦-2'!S$24)</f>
        <v/>
      </c>
      <c r="AH17" s="120" t="str">
        <f>IF(ISBLANK('シート2-⑦-2'!S$25),"",'シート2-⑦-2'!S$25)</f>
        <v/>
      </c>
      <c r="AI17" s="120" t="str">
        <f>IF(ISBLANK('シート2-⑦-2'!S$26),"",'シート2-⑦-2'!S$26)</f>
        <v/>
      </c>
      <c r="AJ17" s="120" t="str">
        <f>IF(ISBLANK('シート2-⑦-2'!S$27),"",'シート2-⑦-2'!S$27)</f>
        <v/>
      </c>
      <c r="AK17" s="120" t="str">
        <f>IF(ISBLANK('シート2-⑦-2'!S$28),"",'シート2-⑦-2'!S$28)</f>
        <v/>
      </c>
      <c r="AL17" s="113" t="str">
        <f>IF(ISBLANK('シート2-⑦-2'!V$18),"",'シート2-⑦-2'!V$18)</f>
        <v/>
      </c>
      <c r="AM17" s="120" t="str">
        <f>IF(ISBLANK('シート2-⑦-2'!V$19),"",'シート2-⑦-2'!V$19)</f>
        <v/>
      </c>
      <c r="AN17" s="120" t="str">
        <f>IF(ISBLANK('シート2-⑦-2'!V$20),"",'シート2-⑦-2'!V$20)</f>
        <v/>
      </c>
      <c r="AO17" s="120" t="str">
        <f>IF(ISBLANK('シート2-⑦-2'!V$21),"",'シート2-⑦-2'!V$21)</f>
        <v/>
      </c>
      <c r="AP17" s="120" t="str">
        <f>IF(ISBLANK('シート2-⑦-2'!V$22),"",'シート2-⑦-2'!V$22)</f>
        <v/>
      </c>
      <c r="AQ17" s="120" t="str">
        <f>IF(ISBLANK('シート2-⑦-2'!V$23),"",'シート2-⑦-2'!V$23)</f>
        <v/>
      </c>
      <c r="AR17" s="120" t="str">
        <f>IF(ISBLANK('シート2-⑦-2'!V$24),"",'シート2-⑦-2'!V$24)</f>
        <v/>
      </c>
      <c r="AS17" s="120" t="str">
        <f>IF(ISBLANK('シート2-⑦-2'!V$25),"",'シート2-⑦-2'!V$25)</f>
        <v/>
      </c>
      <c r="AT17" s="120" t="str">
        <f>IF(ISBLANK('シート2-⑦-2'!V$26),"",'シート2-⑦-2'!V$26)</f>
        <v/>
      </c>
      <c r="AU17" s="120" t="str">
        <f>IF(ISBLANK('シート2-⑦-2'!V$27),"",'シート2-⑦-2'!V$27)</f>
        <v/>
      </c>
      <c r="AV17" s="120" t="str">
        <f>IF(ISBLANK('シート2-⑦-2'!V$28),"",'シート2-⑦-2'!V$28)</f>
        <v/>
      </c>
      <c r="AW17" s="120" t="str">
        <f>IF(ISBLANK('シート2-⑦-2'!Y$19),"",'シート2-⑦-2'!Y$19)</f>
        <v/>
      </c>
      <c r="AX17" s="120" t="str">
        <f>IF(ISBLANK('シート2-⑦-2'!Y$20),"",'シート2-⑦-2'!Y$20)</f>
        <v/>
      </c>
      <c r="AY17" s="120" t="str">
        <f>IF(ISBLANK('シート2-⑦-2'!Y$21),"",'シート2-⑦-2'!Y$21)</f>
        <v/>
      </c>
      <c r="AZ17" s="120" t="str">
        <f>IF(ISBLANK('シート2-⑦-2'!Y$22),"",'シート2-⑦-2'!Y$22)</f>
        <v/>
      </c>
      <c r="BA17" s="120" t="str">
        <f>IF(ISBLANK('シート2-⑦-2'!Y$23),"",'シート2-⑦-2'!Y$23)</f>
        <v/>
      </c>
      <c r="BB17" s="120" t="str">
        <f>IF(ISBLANK('シート2-⑦-2'!Y$24),"",'シート2-⑦-2'!Y$24)</f>
        <v/>
      </c>
      <c r="BC17" s="120" t="str">
        <f>IF(ISBLANK('シート2-⑦-2'!Y$25),"",'シート2-⑦-2'!Y$25)</f>
        <v/>
      </c>
      <c r="BD17" s="120" t="str">
        <f>IF(ISBLANK('シート2-⑦-2'!Y$26),"",'シート2-⑦-2'!Y$26)</f>
        <v/>
      </c>
      <c r="BE17" s="120" t="str">
        <f>IF(ISBLANK('シート2-⑦-2'!Y$27),"",'シート2-⑦-2'!Y$27)</f>
        <v/>
      </c>
      <c r="BF17" s="120" t="str">
        <f>IF(ISBLANK('シート2-⑦-2'!Y$28),"",'シート2-⑦-2'!Y$28)</f>
        <v/>
      </c>
    </row>
    <row r="18" spans="1:58" customFormat="1">
      <c r="A18" s="114" t="s">
        <v>68</v>
      </c>
      <c r="B18" s="149" t="str">
        <f>IF(ISBLANK(G7),"",G7)</f>
        <v/>
      </c>
      <c r="C18" s="115" t="s">
        <v>210</v>
      </c>
      <c r="D18" s="198" t="s">
        <v>436</v>
      </c>
      <c r="E18" s="116">
        <f>IF(ISBLANK('シート2-⑦-3'!$E$10),"",'シート2-⑦-3'!$E$10)</f>
        <v>44954</v>
      </c>
      <c r="F18" s="117">
        <f>IF(ISBLANK('シート2-⑦-3'!M10),"",'シート2-⑦-3'!M10)</f>
        <v>0.39583333333333398</v>
      </c>
      <c r="G18" s="117">
        <f>IF(ISBLANK('シート2-⑦-3'!R10),"",'シート2-⑦-3'!R10)</f>
        <v>0.60416666666666996</v>
      </c>
      <c r="H18" s="117" t="str">
        <f>IF(ISBLANK('シート2-⑦-3'!E11),"",'シート2-⑦-3'!E11)</f>
        <v/>
      </c>
      <c r="I18" s="117" t="str">
        <f>IF(ISBLANK('シート2-⑦-3'!M11),"",'シート2-⑦-3'!M11)</f>
        <v/>
      </c>
      <c r="J18" s="117" t="str">
        <f>IF(ISBLANK('シート2-⑦-3'!R11),"",'シート2-⑦-3'!R11)</f>
        <v/>
      </c>
      <c r="K18" s="118" t="str">
        <f>IF(ISBLANK('シート2-⑦-3'!E13),"",'シート2-⑦-3'!E13)</f>
        <v>滋賀県立長寿社会福祉センター</v>
      </c>
      <c r="L18" s="117" t="str">
        <f>IF(ISBLANK('シート2-⑦-3'!E14),"",'シート2-⑦-3'!E14)</f>
        <v/>
      </c>
      <c r="M18" s="115" t="str">
        <f>IF(ISBLANK('シート2-⑦-3'!Y10),"",'シート2-⑦-3'!Y10)</f>
        <v/>
      </c>
      <c r="N18" s="115" t="str">
        <f>IF(ISBLANK('シート2-⑦-3'!Y13),"",'シート2-⑦-3'!Y13)</f>
        <v/>
      </c>
      <c r="O18" s="119"/>
      <c r="P18" s="113" t="str">
        <f>IF(ISBLANK('シート2-⑦-3'!P$18),"",'シート2-⑦-3'!P$18)</f>
        <v/>
      </c>
      <c r="Q18" s="120" t="str">
        <f>IF(ISBLANK('シート2-⑦-3'!P$19),"",'シート2-⑦-3'!P$19)</f>
        <v/>
      </c>
      <c r="R18" s="120" t="str">
        <f>IF(ISBLANK('シート2-⑦-3'!P$20),"",'シート2-⑦-3'!P$20)</f>
        <v/>
      </c>
      <c r="S18" s="120" t="str">
        <f>IF(ISBLANK('シート2-⑦-3'!P$21),"",'シート2-⑦-3'!P$21)</f>
        <v/>
      </c>
      <c r="T18" s="120" t="str">
        <f>IF(ISBLANK('シート2-⑦-3'!P$22),"",'シート2-⑦-3'!P$22)</f>
        <v/>
      </c>
      <c r="U18" s="120" t="str">
        <f>IF(ISBLANK('シート2-⑦-3'!P$23),"",'シート2-⑦-3'!P$23)</f>
        <v/>
      </c>
      <c r="V18" s="120" t="str">
        <f>IF(ISBLANK('シート2-⑦-3'!P$24),"",'シート2-⑦-3'!P$24)</f>
        <v/>
      </c>
      <c r="W18" s="120" t="str">
        <f>IF(ISBLANK('シート2-⑦-3'!P$25),"",'シート2-⑦-3'!P$25)</f>
        <v/>
      </c>
      <c r="X18" s="120" t="str">
        <f>IF(ISBLANK('シート2-⑦-3'!P$26),"",'シート2-⑦-3'!P$26)</f>
        <v/>
      </c>
      <c r="Y18" s="120" t="str">
        <f>IF(ISBLANK('シート2-⑦-3'!P$27),"",'シート2-⑦-3'!P$27)</f>
        <v/>
      </c>
      <c r="Z18" s="120" t="str">
        <f>IF(ISBLANK('シート2-⑦-3'!P$28),"",'シート2-⑦-3'!P$28)</f>
        <v/>
      </c>
      <c r="AA18" s="113" t="str">
        <f>IF(ISBLANK('シート2-⑦-3'!S$18),"",'シート2-⑦-3'!S$18)</f>
        <v/>
      </c>
      <c r="AB18" s="120" t="str">
        <f>IF(ISBLANK('シート2-⑦-3'!S$19),"",'シート2-⑦-3'!S$19)</f>
        <v/>
      </c>
      <c r="AC18" s="120" t="str">
        <f>IF(ISBLANK('シート2-⑦-3'!S$20),"",'シート2-⑦-3'!S$20)</f>
        <v/>
      </c>
      <c r="AD18" s="120" t="str">
        <f>IF(ISBLANK('シート2-⑦-3'!S$21),"",'シート2-⑦-3'!S$21)</f>
        <v/>
      </c>
      <c r="AE18" s="120" t="str">
        <f>IF(ISBLANK('シート2-⑦-3'!S$22),"",'シート2-⑦-3'!S$22)</f>
        <v/>
      </c>
      <c r="AF18" s="120" t="str">
        <f>IF(ISBLANK('シート2-⑦-3'!S$23),"",'シート2-⑦-3'!S$23)</f>
        <v/>
      </c>
      <c r="AG18" s="120" t="str">
        <f>IF(ISBLANK('シート2-⑦-3'!S$24),"",'シート2-⑦-3'!S$24)</f>
        <v/>
      </c>
      <c r="AH18" s="120" t="str">
        <f>IF(ISBLANK('シート2-⑦-3'!S$25),"",'シート2-⑦-3'!S$25)</f>
        <v/>
      </c>
      <c r="AI18" s="120" t="str">
        <f>IF(ISBLANK('シート2-⑦-3'!S$26),"",'シート2-⑦-3'!S$26)</f>
        <v/>
      </c>
      <c r="AJ18" s="120" t="str">
        <f>IF(ISBLANK('シート2-⑦-3'!S$27),"",'シート2-⑦-3'!S$27)</f>
        <v/>
      </c>
      <c r="AK18" s="120" t="str">
        <f>IF(ISBLANK('シート2-⑦-3'!S$28),"",'シート2-⑦-3'!S$28)</f>
        <v/>
      </c>
      <c r="AL18" s="113" t="str">
        <f>IF(ISBLANK('シート2-⑦-3'!V$18),"",'シート2-⑦-3'!V$18)</f>
        <v/>
      </c>
      <c r="AM18" s="120" t="str">
        <f>IF(ISBLANK('シート2-⑦-3'!V$19),"",'シート2-⑦-3'!V$19)</f>
        <v/>
      </c>
      <c r="AN18" s="120" t="str">
        <f>IF(ISBLANK('シート2-⑦-3'!V$20),"",'シート2-⑦-3'!V$20)</f>
        <v/>
      </c>
      <c r="AO18" s="120" t="str">
        <f>IF(ISBLANK('シート2-⑦-3'!V$21),"",'シート2-⑦-3'!V$21)</f>
        <v/>
      </c>
      <c r="AP18" s="120" t="str">
        <f>IF(ISBLANK('シート2-⑦-3'!V$22),"",'シート2-⑦-3'!V$22)</f>
        <v/>
      </c>
      <c r="AQ18" s="120" t="str">
        <f>IF(ISBLANK('シート2-⑦-3'!V$23),"",'シート2-⑦-3'!V$23)</f>
        <v/>
      </c>
      <c r="AR18" s="120" t="str">
        <f>IF(ISBLANK('シート2-⑦-3'!V$24),"",'シート2-⑦-3'!V$24)</f>
        <v/>
      </c>
      <c r="AS18" s="120" t="str">
        <f>IF(ISBLANK('シート2-⑦-3'!V$25),"",'シート2-⑦-3'!V$25)</f>
        <v/>
      </c>
      <c r="AT18" s="120" t="str">
        <f>IF(ISBLANK('シート2-⑦-3'!V$26),"",'シート2-⑦-3'!V$26)</f>
        <v/>
      </c>
      <c r="AU18" s="120" t="str">
        <f>IF(ISBLANK('シート2-⑦-3'!V$27),"",'シート2-⑦-3'!V$27)</f>
        <v/>
      </c>
      <c r="AV18" s="120" t="str">
        <f>IF(ISBLANK('シート2-⑦-3'!V$28),"",'シート2-⑦-3'!V$28)</f>
        <v/>
      </c>
      <c r="AW18" s="120" t="str">
        <f>IF(ISBLANK('シート2-⑦-3'!Y$19),"",'シート2-⑦-3'!Y$19)</f>
        <v/>
      </c>
      <c r="AX18" s="120" t="str">
        <f>IF(ISBLANK('シート2-⑦-3'!Y$20),"",'シート2-⑦-3'!Y$20)</f>
        <v/>
      </c>
      <c r="AY18" s="120" t="str">
        <f>IF(ISBLANK('シート2-⑦-3'!Y$21),"",'シート2-⑦-3'!Y$21)</f>
        <v/>
      </c>
      <c r="AZ18" s="120" t="str">
        <f>IF(ISBLANK('シート2-⑦-3'!Y$22),"",'シート2-⑦-3'!Y$22)</f>
        <v/>
      </c>
      <c r="BA18" s="120" t="str">
        <f>IF(ISBLANK('シート2-⑦-3'!Y$23),"",'シート2-⑦-3'!Y$23)</f>
        <v/>
      </c>
      <c r="BB18" s="120" t="str">
        <f>IF(ISBLANK('シート2-⑦-3'!Y$24),"",'シート2-⑦-3'!Y$24)</f>
        <v/>
      </c>
      <c r="BC18" s="120" t="str">
        <f>IF(ISBLANK('シート2-⑦-3'!Y$25),"",'シート2-⑦-3'!Y$25)</f>
        <v/>
      </c>
      <c r="BD18" s="120" t="str">
        <f>IF(ISBLANK('シート2-⑦-3'!Y$26),"",'シート2-⑦-3'!Y$26)</f>
        <v/>
      </c>
      <c r="BE18" s="120" t="str">
        <f>IF(ISBLANK('シート2-⑦-3'!Y$27),"",'シート2-⑦-3'!Y$27)</f>
        <v/>
      </c>
      <c r="BF18" s="120" t="str">
        <f>IF(ISBLANK('シート2-⑦-3'!Y$28),"",'シート2-⑦-3'!Y$28)</f>
        <v/>
      </c>
    </row>
    <row r="19" spans="1:58" customFormat="1">
      <c r="A19" s="114" t="s">
        <v>68</v>
      </c>
      <c r="B19" s="149" t="str">
        <f>IF(ISBLANK(G7),"",G7)</f>
        <v/>
      </c>
      <c r="C19" s="115" t="s">
        <v>210</v>
      </c>
      <c r="D19" s="198" t="s">
        <v>437</v>
      </c>
      <c r="E19" s="116">
        <f>IF(ISBLANK('シート2-⑦-4'!$E$10),"",'シート2-⑦-5'!$E$10)</f>
        <v>44955</v>
      </c>
      <c r="F19" s="117">
        <f>IF(ISBLANK('シート2-⑦-4'!M10),"",'シート2-⑦-4'!M10)</f>
        <v>0.61111111111111405</v>
      </c>
      <c r="G19" s="117">
        <f>IF(ISBLANK('シート2-⑦-4'!R10),"",'シート2-⑦-4'!R10)</f>
        <v>0.69444444444444897</v>
      </c>
      <c r="H19" s="117">
        <f>IF(ISBLANK('シート2-⑦-4'!E11),"",'シート2-⑦-4'!E11)</f>
        <v>44955</v>
      </c>
      <c r="I19" s="117">
        <f>IF(ISBLANK('シート2-⑦-4'!M11),"",'シート2-⑦-4'!M11)</f>
        <v>0.375</v>
      </c>
      <c r="J19" s="117">
        <f>IF(ISBLANK('シート2-⑦-4'!R11),"",'シート2-⑦-4'!R11)</f>
        <v>0.45833333333333498</v>
      </c>
      <c r="K19" s="118" t="str">
        <f>IF(ISBLANK('シート2-⑦-4'!E13),"",'シート2-⑦-4'!E13)</f>
        <v>滋賀県立長寿社会福祉センター</v>
      </c>
      <c r="L19" s="117" t="str">
        <f>IF(ISBLANK('シート2-⑦-4'!E14),"",'シート2-⑦-4'!E14)</f>
        <v/>
      </c>
      <c r="M19" s="115" t="str">
        <f>IF(ISBLANK('シート2-⑦-4'!Y10),"",'シート2-⑦-4'!Y10)</f>
        <v/>
      </c>
      <c r="N19" s="115" t="str">
        <f>IF(ISBLANK('シート2-⑦-4'!Y13),"",'シート2-⑦-4'!Y13)</f>
        <v/>
      </c>
      <c r="O19" s="119"/>
      <c r="P19" s="113" t="str">
        <f>IF(ISBLANK('シート2-⑦-4'!P$18),"",'シート2-⑦-4'!P$18)</f>
        <v/>
      </c>
      <c r="Q19" s="120" t="str">
        <f>IF(ISBLANK('シート2-⑦-4'!P$19),"",'シート2-⑦-4'!P$19)</f>
        <v/>
      </c>
      <c r="R19" s="120" t="str">
        <f>IF(ISBLANK('シート2-⑦-4'!P$20),"",'シート2-⑦-4'!P$20)</f>
        <v/>
      </c>
      <c r="S19" s="120" t="str">
        <f>IF(ISBLANK('シート2-⑦-4'!P$21),"",'シート2-⑦-4'!P$21)</f>
        <v/>
      </c>
      <c r="T19" s="120" t="str">
        <f>IF(ISBLANK('シート2-⑦-4'!P$22),"",'シート2-⑦-4'!P$22)</f>
        <v/>
      </c>
      <c r="U19" s="120" t="str">
        <f>IF(ISBLANK('シート2-⑦-4'!P$23),"",'シート2-⑦-4'!P$23)</f>
        <v/>
      </c>
      <c r="V19" s="120" t="str">
        <f>IF(ISBLANK('シート2-⑦-4'!P$24),"",'シート2-⑦-4'!P$24)</f>
        <v/>
      </c>
      <c r="W19" s="120" t="str">
        <f>IF(ISBLANK('シート2-⑦-4'!P$25),"",'シート2-⑦-4'!P$25)</f>
        <v/>
      </c>
      <c r="X19" s="120" t="str">
        <f>IF(ISBLANK('シート2-⑦-4'!P$26),"",'シート2-⑦-4'!P$26)</f>
        <v/>
      </c>
      <c r="Y19" s="120" t="str">
        <f>IF(ISBLANK('シート2-⑦-4'!P$27),"",'シート2-⑦-4'!P$27)</f>
        <v/>
      </c>
      <c r="Z19" s="120" t="str">
        <f>IF(ISBLANK('シート2-⑦-4'!P$28),"",'シート2-⑦-4'!P$28)</f>
        <v/>
      </c>
      <c r="AA19" s="113" t="str">
        <f>IF(ISBLANK('シート2-⑦-4'!S$18),"",'シート2-⑦-4'!S$18)</f>
        <v/>
      </c>
      <c r="AB19" s="120" t="str">
        <f>IF(ISBLANK('シート2-⑦-4'!S$19),"",'シート2-⑦-4'!S$19)</f>
        <v/>
      </c>
      <c r="AC19" s="120" t="str">
        <f>IF(ISBLANK('シート2-⑦-4'!S$20),"",'シート2-⑦-4'!S$20)</f>
        <v/>
      </c>
      <c r="AD19" s="120" t="str">
        <f>IF(ISBLANK('シート2-⑦-4'!S$21),"",'シート2-⑦-4'!S$21)</f>
        <v/>
      </c>
      <c r="AE19" s="120" t="str">
        <f>IF(ISBLANK('シート2-⑦-4'!S$22),"",'シート2-⑦-4'!S$22)</f>
        <v/>
      </c>
      <c r="AF19" s="120" t="str">
        <f>IF(ISBLANK('シート2-⑦-4'!S$23),"",'シート2-⑦-4'!S$23)</f>
        <v/>
      </c>
      <c r="AG19" s="120" t="str">
        <f>IF(ISBLANK('シート2-⑦-4'!S$24),"",'シート2-⑦-4'!S$24)</f>
        <v/>
      </c>
      <c r="AH19" s="120" t="str">
        <f>IF(ISBLANK('シート2-⑦-4'!S$25),"",'シート2-⑦-4'!S$25)</f>
        <v/>
      </c>
      <c r="AI19" s="120" t="str">
        <f>IF(ISBLANK('シート2-⑦-4'!S$26),"",'シート2-⑦-4'!S$26)</f>
        <v/>
      </c>
      <c r="AJ19" s="120" t="str">
        <f>IF(ISBLANK('シート2-⑦-4'!S$27),"",'シート2-⑦-4'!S$27)</f>
        <v/>
      </c>
      <c r="AK19" s="120" t="str">
        <f>IF(ISBLANK('シート2-⑦-4'!S$28),"",'シート2-⑦-4'!S$28)</f>
        <v/>
      </c>
      <c r="AL19" s="113" t="str">
        <f>IF(ISBLANK('シート2-⑦-4'!V$18),"",'シート2-⑦-4'!V$18)</f>
        <v/>
      </c>
      <c r="AM19" s="120" t="str">
        <f>IF(ISBLANK('シート2-⑦-4'!V$19),"",'シート2-⑦-4'!V$19)</f>
        <v/>
      </c>
      <c r="AN19" s="120" t="str">
        <f>IF(ISBLANK('シート2-⑦-4'!V$20),"",'シート2-⑦-4'!V$20)</f>
        <v/>
      </c>
      <c r="AO19" s="120" t="str">
        <f>IF(ISBLANK('シート2-⑦-4'!V$21),"",'シート2-⑦-4'!V$21)</f>
        <v/>
      </c>
      <c r="AP19" s="120" t="str">
        <f>IF(ISBLANK('シート2-⑦-4'!V$22),"",'シート2-⑦-4'!V$22)</f>
        <v/>
      </c>
      <c r="AQ19" s="120" t="str">
        <f>IF(ISBLANK('シート2-⑦-4'!V$23),"",'シート2-⑦-4'!V$23)</f>
        <v/>
      </c>
      <c r="AR19" s="120" t="str">
        <f>IF(ISBLANK('シート2-⑦-4'!V$24),"",'シート2-⑦-4'!V$24)</f>
        <v/>
      </c>
      <c r="AS19" s="120" t="str">
        <f>IF(ISBLANK('シート2-⑦-4'!V$25),"",'シート2-⑦-4'!V$25)</f>
        <v/>
      </c>
      <c r="AT19" s="120" t="str">
        <f>IF(ISBLANK('シート2-⑦-4'!V$26),"",'シート2-⑦-4'!V$26)</f>
        <v/>
      </c>
      <c r="AU19" s="120" t="str">
        <f>IF(ISBLANK('シート2-⑦-4'!V$27),"",'シート2-⑦-4'!V$27)</f>
        <v/>
      </c>
      <c r="AV19" s="120" t="str">
        <f>IF(ISBLANK('シート2-⑦-4'!V$28),"",'シート2-⑦-4'!V$28)</f>
        <v/>
      </c>
      <c r="AW19" s="120" t="str">
        <f>IF(ISBLANK('シート2-⑦-4'!Y$19),"",'シート2-⑦-4'!Y$19)</f>
        <v/>
      </c>
      <c r="AX19" s="120" t="str">
        <f>IF(ISBLANK('シート2-⑦-4'!Y$20),"",'シート2-⑦-4'!Y$20)</f>
        <v/>
      </c>
      <c r="AY19" s="120" t="str">
        <f>IF(ISBLANK('シート2-⑦-4'!Y$21),"",'シート2-⑦-4'!Y$21)</f>
        <v/>
      </c>
      <c r="AZ19" s="120" t="str">
        <f>IF(ISBLANK('シート2-⑦-4'!Y$22),"",'シート2-⑦-4'!Y$22)</f>
        <v/>
      </c>
      <c r="BA19" s="120" t="str">
        <f>IF(ISBLANK('シート2-⑦-4'!Y$23),"",'シート2-⑦-4'!Y$23)</f>
        <v/>
      </c>
      <c r="BB19" s="120" t="str">
        <f>IF(ISBLANK('シート2-⑦-4'!Y$24),"",'シート2-⑦-4'!Y$24)</f>
        <v/>
      </c>
      <c r="BC19" s="120" t="str">
        <f>IF(ISBLANK('シート2-⑦-4'!Y$25),"",'シート2-⑦-4'!Y$25)</f>
        <v/>
      </c>
      <c r="BD19" s="120" t="str">
        <f>IF(ISBLANK('シート2-⑦-4'!Y$26),"",'シート2-⑦-4'!Y$26)</f>
        <v/>
      </c>
      <c r="BE19" s="120" t="str">
        <f>IF(ISBLANK('シート2-⑦-4'!Y$27),"",'シート2-⑦-4'!Y$27)</f>
        <v/>
      </c>
      <c r="BF19" s="120" t="str">
        <f>IF(ISBLANK('シート2-⑦-4'!Y$28),"",'シート2-⑦-4'!Y$28)</f>
        <v/>
      </c>
    </row>
    <row r="20" spans="1:58" customFormat="1">
      <c r="A20" s="114" t="s">
        <v>68</v>
      </c>
      <c r="B20" s="149" t="str">
        <f>IF(ISBLANK(G7),"",G7)</f>
        <v/>
      </c>
      <c r="C20" s="115" t="s">
        <v>210</v>
      </c>
      <c r="D20" s="198" t="s">
        <v>438</v>
      </c>
      <c r="E20" s="116">
        <f>IF(ISBLANK('シート2-⑦-5'!$E$10),"",'シート2-⑦-5'!$E$10)</f>
        <v>44955</v>
      </c>
      <c r="F20" s="117">
        <f>IF(ISBLANK('シート2-⑦-5'!M10),"",'シート2-⑦-5'!M10)</f>
        <v>0.46527777777777901</v>
      </c>
      <c r="G20" s="117">
        <f>IF(ISBLANK('シート2-⑦-5'!R10),"",'シート2-⑦-5'!R10)</f>
        <v>0.67361111111111505</v>
      </c>
      <c r="H20" s="117" t="str">
        <f>IF(ISBLANK('シート2-⑦-5'!E11),"",'シート2-⑦-5'!E11)</f>
        <v/>
      </c>
      <c r="I20" s="117" t="str">
        <f>IF(ISBLANK('シート2-⑦-5'!M11),"",'シート2-⑦-5'!M11)</f>
        <v/>
      </c>
      <c r="J20" s="117" t="str">
        <f>IF(ISBLANK('シート2-⑦-5'!R11),"",'シート2-⑦-5'!R11)</f>
        <v/>
      </c>
      <c r="K20" s="118" t="str">
        <f>IF(ISBLANK('シート2-⑦-5'!E13),"",'シート2-⑦-5'!E13)</f>
        <v>滋賀県立長寿社会福祉センター</v>
      </c>
      <c r="L20" s="117" t="str">
        <f>IF(ISBLANK('シート2-⑦-5'!E14),"",'シート2-⑦-5'!E14)</f>
        <v/>
      </c>
      <c r="M20" s="115" t="str">
        <f>IF(ISBLANK('シート2-⑦-5'!Y10),"",'シート2-⑦-5'!Y10)</f>
        <v/>
      </c>
      <c r="N20" s="115" t="str">
        <f>IF(ISBLANK('シート2-⑦-5'!Y13),"",'シート2-⑦-5'!Y13)</f>
        <v/>
      </c>
      <c r="O20" s="119"/>
      <c r="P20" s="113" t="str">
        <f>IF(ISBLANK('シート2-⑦-5'!P$18),"",'シート2-⑦-5'!P$18)</f>
        <v/>
      </c>
      <c r="Q20" s="120" t="str">
        <f>IF(ISBLANK('シート2-⑦-5'!P$19),"",'シート2-⑦-5'!P$19)</f>
        <v/>
      </c>
      <c r="R20" s="120" t="str">
        <f>IF(ISBLANK('シート2-⑦-5'!P$20),"",'シート2-⑦-5'!P$20)</f>
        <v/>
      </c>
      <c r="S20" s="120" t="str">
        <f>IF(ISBLANK('シート2-⑦-5'!P$21),"",'シート2-⑦-5'!P$21)</f>
        <v/>
      </c>
      <c r="T20" s="120" t="str">
        <f>IF(ISBLANK('シート2-⑦-5'!P$22),"",'シート2-⑦-5'!P$22)</f>
        <v/>
      </c>
      <c r="U20" s="120" t="str">
        <f>IF(ISBLANK('シート2-⑦-5'!P$23),"",'シート2-⑦-5'!P$23)</f>
        <v/>
      </c>
      <c r="V20" s="120" t="str">
        <f>IF(ISBLANK('シート2-⑦-5'!P$24),"",'シート2-⑦-5'!P$24)</f>
        <v/>
      </c>
      <c r="W20" s="120" t="str">
        <f>IF(ISBLANK('シート2-⑦-5'!P$25),"",'シート2-⑦-5'!P$25)</f>
        <v/>
      </c>
      <c r="X20" s="120" t="str">
        <f>IF(ISBLANK('シート2-⑦-5'!P$26),"",'シート2-⑦-5'!P$26)</f>
        <v/>
      </c>
      <c r="Y20" s="120" t="str">
        <f>IF(ISBLANK('シート2-⑦-5'!P$27),"",'シート2-⑦-5'!P$27)</f>
        <v/>
      </c>
      <c r="Z20" s="120" t="str">
        <f>IF(ISBLANK('シート2-⑦-5'!P$28),"",'シート2-⑦-5'!P$28)</f>
        <v/>
      </c>
      <c r="AA20" s="113" t="str">
        <f>IF(ISBLANK('シート2-⑦-5'!S$18),"",'シート2-⑦-5'!S$18)</f>
        <v/>
      </c>
      <c r="AB20" s="120" t="str">
        <f>IF(ISBLANK('シート2-⑦-5'!S$19),"",'シート2-⑦-5'!S$19)</f>
        <v/>
      </c>
      <c r="AC20" s="120" t="str">
        <f>IF(ISBLANK('シート2-⑦-5'!S$20),"",'シート2-⑦-5'!S$20)</f>
        <v/>
      </c>
      <c r="AD20" s="120" t="str">
        <f>IF(ISBLANK('シート2-⑦-5'!S$21),"",'シート2-⑦-5'!S$21)</f>
        <v/>
      </c>
      <c r="AE20" s="120" t="str">
        <f>IF(ISBLANK('シート2-⑦-5'!S$22),"",'シート2-⑦-5'!S$22)</f>
        <v/>
      </c>
      <c r="AF20" s="120" t="str">
        <f>IF(ISBLANK('シート2-⑦-5'!S$23),"",'シート2-⑦-5'!S$23)</f>
        <v/>
      </c>
      <c r="AG20" s="120" t="str">
        <f>IF(ISBLANK('シート2-⑦-5'!S$24),"",'シート2-⑦-5'!S$24)</f>
        <v/>
      </c>
      <c r="AH20" s="120" t="str">
        <f>IF(ISBLANK('シート2-⑦-5'!S$25),"",'シート2-⑦-5'!S$25)</f>
        <v/>
      </c>
      <c r="AI20" s="120" t="str">
        <f>IF(ISBLANK('シート2-⑦-5'!S$26),"",'シート2-⑦-5'!S$26)</f>
        <v/>
      </c>
      <c r="AJ20" s="120" t="str">
        <f>IF(ISBLANK('シート2-⑦-5'!S$27),"",'シート2-⑦-5'!S$27)</f>
        <v/>
      </c>
      <c r="AK20" s="120" t="str">
        <f>IF(ISBLANK('シート2-⑦-5'!S$28),"",'シート2-⑦-5'!S$28)</f>
        <v/>
      </c>
      <c r="AL20" s="113" t="str">
        <f>IF(ISBLANK('シート2-⑦-5'!V$18),"",'シート2-⑦-5'!V$18)</f>
        <v/>
      </c>
      <c r="AM20" s="120" t="str">
        <f>IF(ISBLANK('シート2-⑦-5'!V$19),"",'シート2-⑦-5'!V$19)</f>
        <v/>
      </c>
      <c r="AN20" s="120" t="str">
        <f>IF(ISBLANK('シート2-⑦-5'!V$20),"",'シート2-⑦-5'!V$20)</f>
        <v/>
      </c>
      <c r="AO20" s="120" t="str">
        <f>IF(ISBLANK('シート2-⑦-5'!V$21),"",'シート2-⑦-5'!V$21)</f>
        <v/>
      </c>
      <c r="AP20" s="120" t="str">
        <f>IF(ISBLANK('シート2-⑦-5'!V$22),"",'シート2-⑦-5'!V$22)</f>
        <v/>
      </c>
      <c r="AQ20" s="120" t="str">
        <f>IF(ISBLANK('シート2-⑦-5'!V$23),"",'シート2-⑦-5'!V$23)</f>
        <v/>
      </c>
      <c r="AR20" s="120" t="str">
        <f>IF(ISBLANK('シート2-⑦-5'!V$24),"",'シート2-⑦-5'!V$24)</f>
        <v/>
      </c>
      <c r="AS20" s="120" t="str">
        <f>IF(ISBLANK('シート2-⑦-5'!V$25),"",'シート2-⑦-5'!V$25)</f>
        <v/>
      </c>
      <c r="AT20" s="120" t="str">
        <f>IF(ISBLANK('シート2-⑦-5'!V$26),"",'シート2-⑦-5'!V$26)</f>
        <v/>
      </c>
      <c r="AU20" s="120" t="str">
        <f>IF(ISBLANK('シート2-⑦-5'!V$27),"",'シート2-⑦-5'!V$27)</f>
        <v/>
      </c>
      <c r="AV20" s="120" t="str">
        <f>IF(ISBLANK('シート2-⑦-5'!V$28),"",'シート2-⑦-5'!V$28)</f>
        <v/>
      </c>
      <c r="AW20" s="120" t="str">
        <f>IF(ISBLANK('シート2-⑦-5'!Y$19),"",'シート2-⑦-5'!Y$19)</f>
        <v/>
      </c>
      <c r="AX20" s="120" t="str">
        <f>IF(ISBLANK('シート2-⑦-5'!Y$20),"",'シート2-⑦-5'!Y$20)</f>
        <v/>
      </c>
      <c r="AY20" s="120" t="str">
        <f>IF(ISBLANK('シート2-⑦-5'!Y$21),"",'シート2-⑦-5'!Y$21)</f>
        <v/>
      </c>
      <c r="AZ20" s="120" t="str">
        <f>IF(ISBLANK('シート2-⑦-5'!Y$22),"",'シート2-⑦-5'!Y$22)</f>
        <v/>
      </c>
      <c r="BA20" s="120" t="str">
        <f>IF(ISBLANK('シート2-⑦-5'!Y$23),"",'シート2-⑦-5'!Y$23)</f>
        <v/>
      </c>
      <c r="BB20" s="120" t="str">
        <f>IF(ISBLANK('シート2-⑦-5'!Y$24),"",'シート2-⑦-5'!Y$24)</f>
        <v/>
      </c>
      <c r="BC20" s="120" t="str">
        <f>IF(ISBLANK('シート2-⑦-5'!Y$25),"",'シート2-⑦-5'!Y$25)</f>
        <v/>
      </c>
      <c r="BD20" s="120" t="str">
        <f>IF(ISBLANK('シート2-⑦-5'!Y$26),"",'シート2-⑦-5'!Y$26)</f>
        <v/>
      </c>
      <c r="BE20" s="120" t="str">
        <f>IF(ISBLANK('シート2-⑦-5'!Y$27),"",'シート2-⑦-5'!Y$27)</f>
        <v/>
      </c>
      <c r="BF20" s="120" t="str">
        <f>IF(ISBLANK('シート2-⑦-5'!Y$28),"",'シート2-⑦-5'!Y$28)</f>
        <v/>
      </c>
    </row>
    <row r="21" spans="1:58" customFormat="1">
      <c r="A21" s="114" t="s">
        <v>68</v>
      </c>
      <c r="B21" s="149" t="str">
        <f>IF(ISBLANK(G7),"",G7)</f>
        <v/>
      </c>
      <c r="C21" s="115" t="s">
        <v>210</v>
      </c>
      <c r="D21" s="115">
        <v>8</v>
      </c>
      <c r="E21" s="116">
        <f>IF(ISBLANK('シート2-⑧'!E10),"",'シート2-⑧'!E10)</f>
        <v>44961</v>
      </c>
      <c r="F21" s="117">
        <f>IF(ISBLANK('シート2-⑧'!M10),"",'シート2-⑧'!M10)</f>
        <v>0.54861111111111305</v>
      </c>
      <c r="G21" s="117">
        <f>IF(ISBLANK('シート2-⑧'!R10),"",'シート2-⑧'!R10)</f>
        <v>0.63194444444444797</v>
      </c>
      <c r="H21" s="117" t="str">
        <f>IF(ISBLANK('シート2-⑧'!E11),"",'シート2-⑧'!E11)</f>
        <v/>
      </c>
      <c r="I21" s="117" t="str">
        <f>IF(ISBLANK('シート2-⑧'!M11),"",'シート2-⑧'!M11)</f>
        <v/>
      </c>
      <c r="J21" s="117" t="str">
        <f>IF(ISBLANK('シート2-⑧'!R11),"",'シート2-⑧'!R11)</f>
        <v/>
      </c>
      <c r="K21" s="118" t="str">
        <f>IF(ISBLANK('シート2-⑧'!E13),"",'シート2-⑧'!E13)</f>
        <v>滋賀県立長寿社会福祉センター</v>
      </c>
      <c r="L21" s="117" t="str">
        <f>IF(ISBLANK('シート2-⑧'!E14),"",'シート2-⑧'!E14)</f>
        <v/>
      </c>
      <c r="M21" s="115" t="str">
        <f>IF(ISBLANK('シート2-⑧'!Y10),"",'シート2-⑧'!Y10)</f>
        <v/>
      </c>
      <c r="N21" s="115" t="str">
        <f>IF(ISBLANK('シート2-⑧'!Y13),"",'シート2-⑧'!Y13)</f>
        <v/>
      </c>
      <c r="O21" s="119"/>
      <c r="P21" s="113" t="str">
        <f>IF(ISBLANK('シート2-⑧'!P$18),"",'シート2-⑧'!P$18)</f>
        <v/>
      </c>
      <c r="Q21" s="120" t="str">
        <f>IF(ISBLANK('シート2-⑧'!P$19),"",'シート2-⑧'!P$19)</f>
        <v/>
      </c>
      <c r="R21" s="120" t="str">
        <f>IF(ISBLANK('シート2-⑧'!P$20),"",'シート2-⑧'!P$20)</f>
        <v/>
      </c>
      <c r="S21" s="120" t="str">
        <f>IF(ISBLANK('シート2-⑧'!P$21),"",'シート2-⑧'!P$21)</f>
        <v/>
      </c>
      <c r="T21" s="120" t="str">
        <f>IF(ISBLANK('シート2-⑧'!P$22),"",'シート2-⑧'!P$22)</f>
        <v/>
      </c>
      <c r="U21" s="120" t="str">
        <f>IF(ISBLANK('シート2-⑧'!P$23),"",'シート2-⑧'!P$23)</f>
        <v/>
      </c>
      <c r="V21" s="120" t="str">
        <f>IF(ISBLANK('シート2-⑧'!P$24),"",'シート2-⑧'!P$24)</f>
        <v/>
      </c>
      <c r="W21" s="120" t="str">
        <f>IF(ISBLANK('シート2-⑧'!P$25),"",'シート2-⑧'!P$25)</f>
        <v/>
      </c>
      <c r="X21" s="120" t="str">
        <f>IF(ISBLANK('シート2-⑧'!P$26),"",'シート2-⑧'!P$26)</f>
        <v/>
      </c>
      <c r="Y21" s="120" t="str">
        <f>IF(ISBLANK('シート2-⑧'!P$27),"",'シート2-⑧'!P$27)</f>
        <v/>
      </c>
      <c r="Z21" s="120" t="str">
        <f>IF(ISBLANK('シート2-⑧'!P$28),"",'シート2-⑧'!P$28)</f>
        <v/>
      </c>
      <c r="AA21" s="113" t="str">
        <f>IF(ISBLANK('シート2-⑧'!S$18),"",'シート2-⑧'!S$18)</f>
        <v/>
      </c>
      <c r="AB21" s="120" t="str">
        <f>IF(ISBLANK('シート2-⑧'!S$19),"",'シート2-⑧'!S$19)</f>
        <v/>
      </c>
      <c r="AC21" s="120" t="str">
        <f>IF(ISBLANK('シート2-⑧'!S$20),"",'シート2-⑧'!S$20)</f>
        <v/>
      </c>
      <c r="AD21" s="120" t="str">
        <f>IF(ISBLANK('シート2-⑧'!S$21),"",'シート2-⑧'!S$21)</f>
        <v/>
      </c>
      <c r="AE21" s="120" t="str">
        <f>IF(ISBLANK('シート2-⑧'!S$22),"",'シート2-⑧'!S$22)</f>
        <v/>
      </c>
      <c r="AF21" s="120" t="str">
        <f>IF(ISBLANK('シート2-⑧'!S$23),"",'シート2-⑧'!S$23)</f>
        <v/>
      </c>
      <c r="AG21" s="120" t="str">
        <f>IF(ISBLANK('シート2-⑧'!S$24),"",'シート2-⑧'!S$24)</f>
        <v/>
      </c>
      <c r="AH21" s="120" t="str">
        <f>IF(ISBLANK('シート2-⑧'!S$25),"",'シート2-⑧'!S$25)</f>
        <v/>
      </c>
      <c r="AI21" s="120" t="str">
        <f>IF(ISBLANK('シート2-⑧'!S$26),"",'シート2-⑧'!S$26)</f>
        <v/>
      </c>
      <c r="AJ21" s="120" t="str">
        <f>IF(ISBLANK('シート2-⑧'!S$27),"",'シート2-⑧'!S$27)</f>
        <v/>
      </c>
      <c r="AK21" s="120" t="str">
        <f>IF(ISBLANK('シート2-⑧'!S$28),"",'シート2-⑧'!S$28)</f>
        <v/>
      </c>
      <c r="AL21" s="113" t="str">
        <f>IF(ISBLANK('シート2-⑧'!V$18),"",'シート2-⑧'!V$18)</f>
        <v/>
      </c>
      <c r="AM21" s="120" t="str">
        <f>IF(ISBLANK('シート2-⑧'!V$19),"",'シート2-⑧'!V$19)</f>
        <v/>
      </c>
      <c r="AN21" s="120" t="str">
        <f>IF(ISBLANK('シート2-⑧'!V$20),"",'シート2-⑧'!V$20)</f>
        <v/>
      </c>
      <c r="AO21" s="120" t="str">
        <f>IF(ISBLANK('シート2-⑧'!V$21),"",'シート2-⑧'!V$21)</f>
        <v/>
      </c>
      <c r="AP21" s="120" t="str">
        <f>IF(ISBLANK('シート2-⑧'!V$22),"",'シート2-⑧'!V$22)</f>
        <v/>
      </c>
      <c r="AQ21" s="120" t="str">
        <f>IF(ISBLANK('シート2-⑧'!V$23),"",'シート2-⑧'!V$23)</f>
        <v/>
      </c>
      <c r="AR21" s="120" t="str">
        <f>IF(ISBLANK('シート2-⑧'!V$24),"",'シート2-⑧'!V$24)</f>
        <v/>
      </c>
      <c r="AS21" s="120" t="str">
        <f>IF(ISBLANK('シート2-⑧'!V$25),"",'シート2-⑧'!V$25)</f>
        <v/>
      </c>
      <c r="AT21" s="120" t="str">
        <f>IF(ISBLANK('シート2-⑧'!V$26),"",'シート2-⑧'!V$26)</f>
        <v/>
      </c>
      <c r="AU21" s="120" t="str">
        <f>IF(ISBLANK('シート2-⑧'!V$27),"",'シート2-⑧'!V$27)</f>
        <v/>
      </c>
      <c r="AV21" s="120" t="str">
        <f>IF(ISBLANK('シート2-⑧'!V$28),"",'シート2-⑧'!V$28)</f>
        <v/>
      </c>
      <c r="AW21" s="120" t="str">
        <f>IF(ISBLANK('シート2-⑧'!Y$19),"",'シート2-⑧'!Y$19)</f>
        <v/>
      </c>
      <c r="AX21" s="120" t="str">
        <f>IF(ISBLANK('シート2-⑧'!Y$20),"",'シート2-⑧'!Y$20)</f>
        <v/>
      </c>
      <c r="AY21" s="120" t="str">
        <f>IF(ISBLANK('シート2-⑧'!Y$21),"",'シート2-⑧'!Y$21)</f>
        <v/>
      </c>
      <c r="AZ21" s="120" t="str">
        <f>IF(ISBLANK('シート2-⑧'!Y$22),"",'シート2-⑧'!Y$22)</f>
        <v/>
      </c>
      <c r="BA21" s="120" t="str">
        <f>IF(ISBLANK('シート2-⑧'!Y$23),"",'シート2-⑧'!Y$23)</f>
        <v/>
      </c>
      <c r="BB21" s="120" t="str">
        <f>IF(ISBLANK('シート2-⑧'!Y$24),"",'シート2-⑧'!Y$24)</f>
        <v/>
      </c>
      <c r="BC21" s="120" t="str">
        <f>IF(ISBLANK('シート2-⑧'!Y$25),"",'シート2-⑧'!Y$25)</f>
        <v/>
      </c>
      <c r="BD21" s="120" t="str">
        <f>IF(ISBLANK('シート2-⑧'!Y$26),"",'シート2-⑧'!Y$26)</f>
        <v/>
      </c>
      <c r="BE21" s="120" t="str">
        <f>IF(ISBLANK('シート2-⑧'!Y$27),"",'シート2-⑧'!Y$27)</f>
        <v/>
      </c>
      <c r="BF21" s="120" t="str">
        <f>IF(ISBLANK('シート2-⑧'!Y$28),"",'シート2-⑧'!Y$28)</f>
        <v/>
      </c>
    </row>
    <row r="22" spans="1:58" customFormat="1">
      <c r="A22" s="114" t="s">
        <v>68</v>
      </c>
      <c r="B22" s="149" t="str">
        <f>IF(ISBLANK(G7),"",G7)</f>
        <v/>
      </c>
      <c r="C22" s="115" t="s">
        <v>210</v>
      </c>
      <c r="D22" s="115">
        <v>9</v>
      </c>
      <c r="E22" s="116">
        <f>IF(ISBLANK('シート2-⑨'!E10),"",'シート2-⑨'!E10)</f>
        <v>44961</v>
      </c>
      <c r="F22" s="117">
        <f>IF(ISBLANK('シート2-⑨'!M10),"",'シート2-⑨'!M10)</f>
        <v>0.375</v>
      </c>
      <c r="G22" s="117">
        <f>IF(ISBLANK('シート2-⑨'!R10),"",'シート2-⑨'!R10)</f>
        <v>0.437500000000001</v>
      </c>
      <c r="H22" s="117" t="str">
        <f>IF(ISBLANK('シート2-⑨'!E11),"",'シート2-⑨'!E11)</f>
        <v/>
      </c>
      <c r="I22" s="117">
        <f>IF(ISBLANK('シート2-⑨'!M11),"",'シート2-⑨'!M11)</f>
        <v>0.44444444444444497</v>
      </c>
      <c r="J22" s="117">
        <f>IF(ISBLANK('シート2-⑨'!R11),"",'シート2-⑨'!R11)</f>
        <v>0.50694444444444597</v>
      </c>
      <c r="K22" s="118" t="str">
        <f>IF(ISBLANK('シート2-⑨'!E13),"",'シート2-⑨'!E13)</f>
        <v>滋賀県立長寿社会福祉センター</v>
      </c>
      <c r="L22" s="117" t="str">
        <f>IF(ISBLANK('シート2-⑨'!E14),"",'シート2-⑨'!E14)</f>
        <v/>
      </c>
      <c r="M22" s="115" t="str">
        <f>IF(ISBLANK('シート2-⑨'!Y10),"",'シート2-⑨'!Y10)</f>
        <v/>
      </c>
      <c r="N22" s="115" t="str">
        <f>IF(ISBLANK('シート2-⑨'!Y13),"",'シート2-⑨'!Y13)</f>
        <v/>
      </c>
      <c r="O22" s="119"/>
      <c r="P22" s="113" t="str">
        <f>IF(ISBLANK('シート2-⑨'!P$18),"",'シート2-⑨'!P$18)</f>
        <v/>
      </c>
      <c r="Q22" s="120" t="str">
        <f>IF(ISBLANK('シート2-⑨'!P$19),"",'シート2-⑨'!P$19)</f>
        <v/>
      </c>
      <c r="R22" s="120" t="str">
        <f>IF(ISBLANK('シート2-⑨'!P$20),"",'シート2-⑨'!P$20)</f>
        <v/>
      </c>
      <c r="S22" s="120" t="str">
        <f>IF(ISBLANK('シート2-⑨'!P$21),"",'シート2-⑨'!P$21)</f>
        <v/>
      </c>
      <c r="T22" s="120" t="str">
        <f>IF(ISBLANK('シート2-⑨'!P$22),"",'シート2-⑨'!P$22)</f>
        <v/>
      </c>
      <c r="U22" s="120" t="str">
        <f>IF(ISBLANK('シート2-⑨'!P$23),"",'シート2-⑨'!P$23)</f>
        <v/>
      </c>
      <c r="V22" s="120" t="str">
        <f>IF(ISBLANK('シート2-⑨'!P$24),"",'シート2-⑨'!P$24)</f>
        <v/>
      </c>
      <c r="W22" s="120" t="str">
        <f>IF(ISBLANK('シート2-⑨'!P$25),"",'シート2-⑨'!P$25)</f>
        <v/>
      </c>
      <c r="X22" s="120" t="str">
        <f>IF(ISBLANK('シート2-⑨'!P$26),"",'シート2-⑨'!P$26)</f>
        <v/>
      </c>
      <c r="Y22" s="120" t="str">
        <f>IF(ISBLANK('シート2-⑨'!P$27),"",'シート2-⑨'!P$27)</f>
        <v/>
      </c>
      <c r="Z22" s="120" t="str">
        <f>IF(ISBLANK('シート2-⑨'!P$28),"",'シート2-⑨'!P$28)</f>
        <v/>
      </c>
      <c r="AA22" s="113" t="str">
        <f>IF(ISBLANK('シート2-⑨'!S$18),"",'シート2-⑨'!S$18)</f>
        <v/>
      </c>
      <c r="AB22" s="120" t="str">
        <f>IF(ISBLANK('シート2-⑨'!S$19),"",'シート2-⑨'!S$19)</f>
        <v/>
      </c>
      <c r="AC22" s="120" t="str">
        <f>IF(ISBLANK('シート2-⑨'!S$20),"",'シート2-⑨'!S$20)</f>
        <v/>
      </c>
      <c r="AD22" s="120" t="str">
        <f>IF(ISBLANK('シート2-⑨'!S$21),"",'シート2-⑨'!S$21)</f>
        <v/>
      </c>
      <c r="AE22" s="120" t="str">
        <f>IF(ISBLANK('シート2-⑨'!S$22),"",'シート2-⑨'!S$22)</f>
        <v/>
      </c>
      <c r="AF22" s="120" t="str">
        <f>IF(ISBLANK('シート2-⑨'!S$23),"",'シート2-⑨'!S$23)</f>
        <v/>
      </c>
      <c r="AG22" s="120" t="str">
        <f>IF(ISBLANK('シート2-⑨'!S$24),"",'シート2-⑨'!S$24)</f>
        <v/>
      </c>
      <c r="AH22" s="120" t="str">
        <f>IF(ISBLANK('シート2-⑨'!S$25),"",'シート2-⑨'!S$25)</f>
        <v/>
      </c>
      <c r="AI22" s="120" t="str">
        <f>IF(ISBLANK('シート2-⑨'!S$26),"",'シート2-⑨'!S$26)</f>
        <v/>
      </c>
      <c r="AJ22" s="120" t="str">
        <f>IF(ISBLANK('シート2-⑨'!S$27),"",'シート2-⑨'!S$27)</f>
        <v/>
      </c>
      <c r="AK22" s="120" t="str">
        <f>IF(ISBLANK('シート2-⑨'!S$28),"",'シート2-⑨'!S$28)</f>
        <v/>
      </c>
      <c r="AL22" s="113" t="str">
        <f>IF(ISBLANK('シート2-⑨'!V$18),"",'シート2-⑨'!V$18)</f>
        <v/>
      </c>
      <c r="AM22" s="120" t="str">
        <f>IF(ISBLANK('シート2-⑨'!V$19),"",'シート2-⑨'!V$19)</f>
        <v/>
      </c>
      <c r="AN22" s="120" t="str">
        <f>IF(ISBLANK('シート2-⑨'!V$20),"",'シート2-⑨'!V$20)</f>
        <v/>
      </c>
      <c r="AO22" s="120" t="str">
        <f>IF(ISBLANK('シート2-⑨'!V$21),"",'シート2-⑨'!V$21)</f>
        <v/>
      </c>
      <c r="AP22" s="120" t="str">
        <f>IF(ISBLANK('シート2-⑨'!V$22),"",'シート2-⑨'!V$22)</f>
        <v/>
      </c>
      <c r="AQ22" s="120" t="str">
        <f>IF(ISBLANK('シート2-⑨'!V$23),"",'シート2-⑨'!V$23)</f>
        <v/>
      </c>
      <c r="AR22" s="120" t="str">
        <f>IF(ISBLANK('シート2-⑨'!V$24),"",'シート2-⑨'!V$24)</f>
        <v/>
      </c>
      <c r="AS22" s="120" t="str">
        <f>IF(ISBLANK('シート2-⑨'!V$25),"",'シート2-⑨'!V$25)</f>
        <v/>
      </c>
      <c r="AT22" s="120" t="str">
        <f>IF(ISBLANK('シート2-⑨'!V$26),"",'シート2-⑨'!V$26)</f>
        <v/>
      </c>
      <c r="AU22" s="120" t="str">
        <f>IF(ISBLANK('シート2-⑨'!V$27),"",'シート2-⑨'!V$27)</f>
        <v/>
      </c>
      <c r="AV22" s="120" t="str">
        <f>IF(ISBLANK('シート2-⑨'!V$28),"",'シート2-⑨'!V$28)</f>
        <v/>
      </c>
      <c r="AW22" s="120" t="str">
        <f>IF(ISBLANK('シート2-⑨'!Y$19),"",'シート2-⑨'!Y$19)</f>
        <v/>
      </c>
      <c r="AX22" s="120" t="str">
        <f>IF(ISBLANK('シート2-⑨'!Y$20),"",'シート2-⑨'!Y$20)</f>
        <v/>
      </c>
      <c r="AY22" s="120" t="str">
        <f>IF(ISBLANK('シート2-⑨'!Y$21),"",'シート2-⑨'!Y$21)</f>
        <v/>
      </c>
      <c r="AZ22" s="120" t="str">
        <f>IF(ISBLANK('シート2-⑨'!Y$22),"",'シート2-⑨'!Y$22)</f>
        <v/>
      </c>
      <c r="BA22" s="120" t="str">
        <f>IF(ISBLANK('シート2-⑨'!Y$23),"",'シート2-⑨'!Y$23)</f>
        <v/>
      </c>
      <c r="BB22" s="120" t="str">
        <f>IF(ISBLANK('シート2-⑨'!Y$24),"",'シート2-⑨'!Y$24)</f>
        <v/>
      </c>
      <c r="BC22" s="120" t="str">
        <f>IF(ISBLANK('シート2-⑨'!Y$25),"",'シート2-⑨'!Y$25)</f>
        <v/>
      </c>
      <c r="BD22" s="120" t="str">
        <f>IF(ISBLANK('シート2-⑨'!Y$26),"",'シート2-⑨'!Y$26)</f>
        <v/>
      </c>
      <c r="BE22" s="120" t="str">
        <f>IF(ISBLANK('シート2-⑨'!Y$27),"",'シート2-⑨'!Y$27)</f>
        <v/>
      </c>
      <c r="BF22" s="120" t="str">
        <f>IF(ISBLANK('シート2-⑨'!Y$28),"",'シート2-⑨'!Y$28)</f>
        <v/>
      </c>
    </row>
    <row r="23" spans="1:58" customFormat="1">
      <c r="A23" s="114" t="s">
        <v>68</v>
      </c>
      <c r="B23" s="149" t="str">
        <f>IF(ISBLANK(G7),"",G7)</f>
        <v/>
      </c>
      <c r="C23" s="115" t="s">
        <v>210</v>
      </c>
      <c r="D23" s="115">
        <v>10</v>
      </c>
      <c r="E23" s="116">
        <f>IF(ISBLANK('シート2-⑩'!E10),"",'シート2-⑩'!E10)</f>
        <v>44962</v>
      </c>
      <c r="F23" s="117">
        <f>IF(ISBLANK('シート2-⑩'!M10),"",'シート2-⑩'!M10)</f>
        <v>0.375</v>
      </c>
      <c r="G23" s="117">
        <f>IF(ISBLANK('シート2-⑩'!R10),"",'シート2-⑩'!R10)</f>
        <v>0.500000000000002</v>
      </c>
      <c r="H23" s="117" t="str">
        <f>IF(ISBLANK('シート2-⑩'!E11),"",'シート2-⑩'!E11)</f>
        <v/>
      </c>
      <c r="I23" s="117" t="str">
        <f>IF(ISBLANK('シート2-⑩'!M11),"",'シート2-⑩'!M11)</f>
        <v/>
      </c>
      <c r="J23" s="117" t="str">
        <f>IF(ISBLANK('シート2-⑩'!R11),"",'シート2-⑩'!R11)</f>
        <v/>
      </c>
      <c r="K23" s="118" t="str">
        <f>IF(ISBLANK('シート2-⑩'!E13),"",'シート2-⑩'!E13)</f>
        <v>滋賀県立長寿社会福祉センター</v>
      </c>
      <c r="L23" s="117" t="str">
        <f>IF(ISBLANK('シート2-⑩'!E14),"",'シート2-⑩'!E14)</f>
        <v/>
      </c>
      <c r="M23" s="115" t="str">
        <f>IF(ISBLANK('シート2-⑩'!Y10),"",'シート2-⑩'!Y10)</f>
        <v/>
      </c>
      <c r="N23" s="115" t="str">
        <f>IF(ISBLANK('シート2-⑩'!Y13),"",'シート2-⑩'!Y13)</f>
        <v/>
      </c>
      <c r="O23" s="119"/>
      <c r="P23" s="113" t="str">
        <f>IF(ISBLANK('シート2-⑩'!P$18),"",'シート2-⑩'!P$18)</f>
        <v/>
      </c>
      <c r="Q23" s="120" t="str">
        <f>IF(ISBLANK('シート2-⑩'!P$19),"",'シート2-⑩'!P$19)</f>
        <v/>
      </c>
      <c r="R23" s="120" t="str">
        <f>IF(ISBLANK('シート2-⑩'!P$20),"",'シート2-⑩'!P$20)</f>
        <v/>
      </c>
      <c r="S23" s="120" t="str">
        <f>IF(ISBLANK('シート2-⑩'!P$21),"",'シート2-⑩'!P$21)</f>
        <v/>
      </c>
      <c r="T23" s="120" t="str">
        <f>IF(ISBLANK('シート2-⑩'!P$22),"",'シート2-⑩'!P$22)</f>
        <v/>
      </c>
      <c r="U23" s="120" t="str">
        <f>IF(ISBLANK('シート2-⑩'!P$23),"",'シート2-⑩'!P$23)</f>
        <v/>
      </c>
      <c r="V23" s="120" t="str">
        <f>IF(ISBLANK('シート2-⑩'!P$24),"",'シート2-⑩'!P$24)</f>
        <v/>
      </c>
      <c r="W23" s="120" t="str">
        <f>IF(ISBLANK('シート2-⑩'!P$25),"",'シート2-⑩'!P$25)</f>
        <v/>
      </c>
      <c r="X23" s="120" t="str">
        <f>IF(ISBLANK('シート2-⑩'!P$26),"",'シート2-⑩'!P$26)</f>
        <v/>
      </c>
      <c r="Y23" s="120" t="str">
        <f>IF(ISBLANK('シート2-⑩'!P$27),"",'シート2-⑩'!P$27)</f>
        <v/>
      </c>
      <c r="Z23" s="120" t="str">
        <f>IF(ISBLANK('シート2-⑩'!P$28),"",'シート2-⑩'!P$28)</f>
        <v/>
      </c>
      <c r="AA23" s="113" t="str">
        <f>IF(ISBLANK('シート2-⑩'!S$18),"",'シート2-⑩'!S$18)</f>
        <v/>
      </c>
      <c r="AB23" s="120" t="str">
        <f>IF(ISBLANK('シート2-⑩'!S$19),"",'シート2-⑩'!S$19)</f>
        <v/>
      </c>
      <c r="AC23" s="120" t="str">
        <f>IF(ISBLANK('シート2-⑩'!S$20),"",'シート2-⑩'!S$20)</f>
        <v/>
      </c>
      <c r="AD23" s="120" t="str">
        <f>IF(ISBLANK('シート2-⑩'!S$21),"",'シート2-⑩'!S$21)</f>
        <v/>
      </c>
      <c r="AE23" s="120" t="str">
        <f>IF(ISBLANK('シート2-⑩'!S$22),"",'シート2-⑩'!S$22)</f>
        <v/>
      </c>
      <c r="AF23" s="120" t="str">
        <f>IF(ISBLANK('シート2-⑩'!S$23),"",'シート2-⑩'!S$23)</f>
        <v/>
      </c>
      <c r="AG23" s="120" t="str">
        <f>IF(ISBLANK('シート2-⑩'!S$24),"",'シート2-⑩'!S$24)</f>
        <v/>
      </c>
      <c r="AH23" s="120" t="str">
        <f>IF(ISBLANK('シート2-⑩'!S$25),"",'シート2-⑩'!S$25)</f>
        <v/>
      </c>
      <c r="AI23" s="120" t="str">
        <f>IF(ISBLANK('シート2-⑩'!S$26),"",'シート2-⑩'!S$26)</f>
        <v/>
      </c>
      <c r="AJ23" s="120" t="str">
        <f>IF(ISBLANK('シート2-⑩'!S$27),"",'シート2-⑩'!S$27)</f>
        <v/>
      </c>
      <c r="AK23" s="120" t="str">
        <f>IF(ISBLANK('シート2-⑩'!S$28),"",'シート2-⑩'!S$28)</f>
        <v/>
      </c>
      <c r="AL23" s="113" t="str">
        <f>IF(ISBLANK('シート2-⑩'!V$18),"",'シート2-⑩'!V$18)</f>
        <v/>
      </c>
      <c r="AM23" s="120" t="str">
        <f>IF(ISBLANK('シート2-⑩'!V$19),"",'シート2-⑩'!V$19)</f>
        <v/>
      </c>
      <c r="AN23" s="120" t="str">
        <f>IF(ISBLANK('シート2-⑩'!V$20),"",'シート2-⑩'!V$20)</f>
        <v/>
      </c>
      <c r="AO23" s="120" t="str">
        <f>IF(ISBLANK('シート2-⑩'!V$21),"",'シート2-⑩'!V$21)</f>
        <v/>
      </c>
      <c r="AP23" s="120" t="str">
        <f>IF(ISBLANK('シート2-⑩'!V$22),"",'シート2-⑩'!V$22)</f>
        <v/>
      </c>
      <c r="AQ23" s="120" t="str">
        <f>IF(ISBLANK('シート2-⑩'!V$23),"",'シート2-⑩'!V$23)</f>
        <v/>
      </c>
      <c r="AR23" s="120" t="str">
        <f>IF(ISBLANK('シート2-⑩'!V$24),"",'シート2-⑩'!V$24)</f>
        <v/>
      </c>
      <c r="AS23" s="120" t="str">
        <f>IF(ISBLANK('シート2-⑩'!V$25),"",'シート2-⑩'!V$25)</f>
        <v/>
      </c>
      <c r="AT23" s="120" t="str">
        <f>IF(ISBLANK('シート2-⑩'!V$26),"",'シート2-⑩'!V$26)</f>
        <v/>
      </c>
      <c r="AU23" s="120" t="str">
        <f>IF(ISBLANK('シート2-⑩'!V$27),"",'シート2-⑩'!V$27)</f>
        <v/>
      </c>
      <c r="AV23" s="120" t="str">
        <f>IF(ISBLANK('シート2-⑩'!V$28),"",'シート2-⑩'!V$28)</f>
        <v/>
      </c>
      <c r="AW23" s="120" t="str">
        <f>IF(ISBLANK('シート2-⑩'!Y$19),"",'シート2-⑩'!Y$19)</f>
        <v/>
      </c>
      <c r="AX23" s="120" t="str">
        <f>IF(ISBLANK('シート2-⑩'!Y$20),"",'シート2-⑩'!Y$20)</f>
        <v/>
      </c>
      <c r="AY23" s="120" t="str">
        <f>IF(ISBLANK('シート2-⑩'!Y$21),"",'シート2-⑩'!Y$21)</f>
        <v/>
      </c>
      <c r="AZ23" s="120" t="str">
        <f>IF(ISBLANK('シート2-⑩'!Y$22),"",'シート2-⑩'!Y$22)</f>
        <v/>
      </c>
      <c r="BA23" s="120" t="str">
        <f>IF(ISBLANK('シート2-⑩'!Y$23),"",'シート2-⑩'!Y$23)</f>
        <v/>
      </c>
      <c r="BB23" s="120" t="str">
        <f>IF(ISBLANK('シート2-⑩'!Y$24),"",'シート2-⑩'!Y$24)</f>
        <v/>
      </c>
      <c r="BC23" s="120" t="str">
        <f>IF(ISBLANK('シート2-⑩'!Y$25),"",'シート2-⑩'!Y$25)</f>
        <v/>
      </c>
      <c r="BD23" s="120" t="str">
        <f>IF(ISBLANK('シート2-⑩'!Y$26),"",'シート2-⑩'!Y$26)</f>
        <v/>
      </c>
      <c r="BE23" s="120" t="str">
        <f>IF(ISBLANK('シート2-⑩'!Y$27),"",'シート2-⑩'!Y$27)</f>
        <v/>
      </c>
      <c r="BF23" s="120" t="str">
        <f>IF(ISBLANK('シート2-⑩'!Y$28),"",'シート2-⑩'!Y$28)</f>
        <v/>
      </c>
    </row>
    <row r="24" spans="1:58" customFormat="1">
      <c r="A24" s="114" t="s">
        <v>68</v>
      </c>
      <c r="B24" s="149" t="str">
        <f>IF(ISBLANK(G7),"",G7)</f>
        <v/>
      </c>
      <c r="C24" s="115" t="s">
        <v>210</v>
      </c>
      <c r="D24" s="115">
        <v>11</v>
      </c>
      <c r="E24" s="116">
        <f>IF(ISBLANK('シート2-⑪'!E10),"",'シート2-⑪'!E10)</f>
        <v>44961</v>
      </c>
      <c r="F24" s="117">
        <f>IF(ISBLANK('シート2-⑪'!M10),"",'シート2-⑪'!M10)</f>
        <v>0.63888888888889195</v>
      </c>
      <c r="G24" s="117">
        <f>IF(ISBLANK('シート2-⑪'!R10),"",'シート2-⑪'!R10)</f>
        <v>0.72222222222222698</v>
      </c>
      <c r="H24" s="117" t="str">
        <f>IF(ISBLANK('シート2-⑪'!E11),"",'シート2-⑪'!E11)</f>
        <v/>
      </c>
      <c r="I24" s="117" t="str">
        <f>IF(ISBLANK('シート2-⑪'!M11),"",'シート2-⑪'!M11)</f>
        <v/>
      </c>
      <c r="J24" s="117" t="str">
        <f>IF(ISBLANK('シート2-⑪'!R11),"",'シート2-⑪'!R11)</f>
        <v/>
      </c>
      <c r="K24" s="118" t="str">
        <f>IF(ISBLANK('シート2-⑪'!E13),"",'シート2-⑪'!E13)</f>
        <v>滋賀県立長寿社会福祉センター</v>
      </c>
      <c r="L24" s="117" t="str">
        <f>IF(ISBLANK('シート2-⑪'!E14),"",'シート2-⑪'!E14)</f>
        <v/>
      </c>
      <c r="M24" s="115" t="str">
        <f>IF(ISBLANK('シート2-⑪'!Y10),"",'シート2-⑪'!Y10)</f>
        <v/>
      </c>
      <c r="N24" s="115" t="str">
        <f>IF(ISBLANK('シート2-⑪'!Y13),"",'シート2-⑪'!Y13)</f>
        <v/>
      </c>
      <c r="O24" s="119"/>
      <c r="P24" s="113" t="str">
        <f>IF(ISBLANK('シート2-⑪'!P$18),"",'シート2-⑪'!P$18)</f>
        <v/>
      </c>
      <c r="Q24" s="120" t="str">
        <f>IF(ISBLANK('シート2-⑪'!P$19),"",'シート2-⑪'!P$19)</f>
        <v/>
      </c>
      <c r="R24" s="120" t="str">
        <f>IF(ISBLANK('シート2-⑪'!P$20),"",'シート2-⑪'!P$20)</f>
        <v/>
      </c>
      <c r="S24" s="120" t="str">
        <f>IF(ISBLANK('シート2-⑪'!P$21),"",'シート2-⑪'!P$21)</f>
        <v/>
      </c>
      <c r="T24" s="120" t="str">
        <f>IF(ISBLANK('シート2-⑪'!P$22),"",'シート2-⑪'!P$22)</f>
        <v/>
      </c>
      <c r="U24" s="120" t="str">
        <f>IF(ISBLANK('シート2-⑪'!P$23),"",'シート2-⑪'!P$23)</f>
        <v/>
      </c>
      <c r="V24" s="120" t="str">
        <f>IF(ISBLANK('シート2-⑪'!P$24),"",'シート2-⑪'!P$24)</f>
        <v/>
      </c>
      <c r="W24" s="120" t="str">
        <f>IF(ISBLANK('シート2-⑪'!P$25),"",'シート2-⑪'!P$25)</f>
        <v/>
      </c>
      <c r="X24" s="120" t="str">
        <f>IF(ISBLANK('シート2-⑪'!P$26),"",'シート2-⑪'!P$26)</f>
        <v/>
      </c>
      <c r="Y24" s="120" t="str">
        <f>IF(ISBLANK('シート2-⑪'!P$27),"",'シート2-⑪'!P$27)</f>
        <v/>
      </c>
      <c r="Z24" s="120" t="str">
        <f>IF(ISBLANK('シート2-⑪'!P$28),"",'シート2-⑪'!P$28)</f>
        <v/>
      </c>
      <c r="AA24" s="113" t="str">
        <f>IF(ISBLANK('シート2-⑪'!S$18),"",'シート2-⑪'!S$18)</f>
        <v/>
      </c>
      <c r="AB24" s="120" t="str">
        <f>IF(ISBLANK('シート2-⑪'!S$19),"",'シート2-⑪'!S$19)</f>
        <v/>
      </c>
      <c r="AC24" s="120" t="str">
        <f>IF(ISBLANK('シート2-⑪'!S$20),"",'シート2-⑪'!S$20)</f>
        <v/>
      </c>
      <c r="AD24" s="120" t="str">
        <f>IF(ISBLANK('シート2-⑪'!S$21),"",'シート2-⑪'!S$21)</f>
        <v/>
      </c>
      <c r="AE24" s="120" t="str">
        <f>IF(ISBLANK('シート2-⑪'!S$22),"",'シート2-⑪'!S$22)</f>
        <v/>
      </c>
      <c r="AF24" s="120" t="str">
        <f>IF(ISBLANK('シート2-⑪'!S$23),"",'シート2-⑪'!S$23)</f>
        <v/>
      </c>
      <c r="AG24" s="120" t="str">
        <f>IF(ISBLANK('シート2-⑪'!S$24),"",'シート2-⑪'!S$24)</f>
        <v/>
      </c>
      <c r="AH24" s="120" t="str">
        <f>IF(ISBLANK('シート2-⑪'!S$25),"",'シート2-⑪'!S$25)</f>
        <v/>
      </c>
      <c r="AI24" s="120" t="str">
        <f>IF(ISBLANK('シート2-⑪'!S$26),"",'シート2-⑪'!S$26)</f>
        <v/>
      </c>
      <c r="AJ24" s="120" t="str">
        <f>IF(ISBLANK('シート2-⑪'!S$27),"",'シート2-⑪'!S$27)</f>
        <v/>
      </c>
      <c r="AK24" s="120" t="str">
        <f>IF(ISBLANK('シート2-⑪'!S$28),"",'シート2-⑪'!S$28)</f>
        <v/>
      </c>
      <c r="AL24" s="113" t="str">
        <f>IF(ISBLANK('シート2-⑪'!V$18),"",'シート2-⑪'!V$18)</f>
        <v/>
      </c>
      <c r="AM24" s="120" t="str">
        <f>IF(ISBLANK('シート2-⑪'!V$19),"",'シート2-⑪'!V$19)</f>
        <v/>
      </c>
      <c r="AN24" s="120" t="str">
        <f>IF(ISBLANK('シート2-⑪'!V$20),"",'シート2-⑪'!V$20)</f>
        <v/>
      </c>
      <c r="AO24" s="120" t="str">
        <f>IF(ISBLANK('シート2-⑪'!V$21),"",'シート2-⑪'!V$21)</f>
        <v/>
      </c>
      <c r="AP24" s="120" t="str">
        <f>IF(ISBLANK('シート2-⑪'!V$22),"",'シート2-⑪'!V$22)</f>
        <v/>
      </c>
      <c r="AQ24" s="120" t="str">
        <f>IF(ISBLANK('シート2-⑪'!V$23),"",'シート2-⑪'!V$23)</f>
        <v/>
      </c>
      <c r="AR24" s="120" t="str">
        <f>IF(ISBLANK('シート2-⑪'!V$24),"",'シート2-⑪'!V$24)</f>
        <v/>
      </c>
      <c r="AS24" s="120" t="str">
        <f>IF(ISBLANK('シート2-⑪'!V$25),"",'シート2-⑪'!V$25)</f>
        <v/>
      </c>
      <c r="AT24" s="120" t="str">
        <f>IF(ISBLANK('シート2-⑪'!V$26),"",'シート2-⑪'!V$26)</f>
        <v/>
      </c>
      <c r="AU24" s="120" t="str">
        <f>IF(ISBLANK('シート2-⑪'!V$27),"",'シート2-⑪'!V$27)</f>
        <v/>
      </c>
      <c r="AV24" s="120" t="str">
        <f>IF(ISBLANK('シート2-⑪'!V$28),"",'シート2-⑪'!V$28)</f>
        <v/>
      </c>
      <c r="AW24" s="120" t="str">
        <f>IF(ISBLANK('シート2-⑪'!Y$19),"",'シート2-⑪'!Y$19)</f>
        <v/>
      </c>
      <c r="AX24" s="120" t="str">
        <f>IF(ISBLANK('シート2-⑪'!Y$20),"",'シート2-⑪'!Y$20)</f>
        <v/>
      </c>
      <c r="AY24" s="120" t="str">
        <f>IF(ISBLANK('シート2-⑪'!Y$21),"",'シート2-⑪'!Y$21)</f>
        <v/>
      </c>
      <c r="AZ24" s="120" t="str">
        <f>IF(ISBLANK('シート2-⑪'!Y$22),"",'シート2-⑪'!Y$22)</f>
        <v/>
      </c>
      <c r="BA24" s="120" t="str">
        <f>IF(ISBLANK('シート2-⑪'!Y$23),"",'シート2-⑪'!Y$23)</f>
        <v/>
      </c>
      <c r="BB24" s="120" t="str">
        <f>IF(ISBLANK('シート2-⑪'!Y$24),"",'シート2-⑪'!Y$24)</f>
        <v/>
      </c>
      <c r="BC24" s="120" t="str">
        <f>IF(ISBLANK('シート2-⑪'!Y$25),"",'シート2-⑪'!Y$25)</f>
        <v/>
      </c>
      <c r="BD24" s="120" t="str">
        <f>IF(ISBLANK('シート2-⑪'!Y$26),"",'シート2-⑪'!Y$26)</f>
        <v/>
      </c>
      <c r="BE24" s="120" t="str">
        <f>IF(ISBLANK('シート2-⑪'!Y$27),"",'シート2-⑪'!Y$27)</f>
        <v/>
      </c>
      <c r="BF24" s="120" t="str">
        <f>IF(ISBLANK('シート2-⑪'!Y$28),"",'シート2-⑪'!Y$28)</f>
        <v/>
      </c>
    </row>
    <row r="25" spans="1:58" customFormat="1">
      <c r="A25" s="114" t="s">
        <v>68</v>
      </c>
      <c r="B25" s="149" t="str">
        <f>IF(ISBLANK(G7),"",G7)</f>
        <v/>
      </c>
      <c r="C25" s="115" t="s">
        <v>210</v>
      </c>
      <c r="D25" s="115">
        <v>12</v>
      </c>
      <c r="E25" s="116">
        <f>IF(ISBLANK('シート2-⑫'!E10),"",'シート2-⑫'!E10)</f>
        <v>44955</v>
      </c>
      <c r="F25" s="117">
        <f>IF(ISBLANK('シート2-⑫'!M10),"",'シート2-⑫'!M10)</f>
        <v>0.68055555555556002</v>
      </c>
      <c r="G25" s="117">
        <f>IF(ISBLANK('シート2-⑫'!R10),"",'シート2-⑫'!R10)</f>
        <v>0.72222222222222698</v>
      </c>
      <c r="H25" s="117" t="str">
        <f>IF(ISBLANK('シート2-⑫'!E11),"",'シート2-⑫'!E11)</f>
        <v/>
      </c>
      <c r="I25" s="117" t="str">
        <f>IF(ISBLANK('シート2-⑫'!M11),"",'シート2-⑫'!M11)</f>
        <v/>
      </c>
      <c r="J25" s="117" t="str">
        <f>IF(ISBLANK('シート2-⑫'!R11),"",'シート2-⑫'!R11)</f>
        <v/>
      </c>
      <c r="K25" s="118" t="str">
        <f>IF(ISBLANK('シート2-⑫'!E13),"",'シート2-⑫'!E13)</f>
        <v>滋賀県立長寿社会福祉センター</v>
      </c>
      <c r="L25" s="117" t="str">
        <f>IF(ISBLANK('シート2-⑫'!E14),"",'シート2-⑫'!E14)</f>
        <v/>
      </c>
      <c r="M25" s="115" t="str">
        <f>IF(ISBLANK('シート2-⑫'!Y10),"",'シート2-⑫'!Y10)</f>
        <v/>
      </c>
      <c r="N25" s="115" t="str">
        <f>IF(ISBLANK('シート2-⑫'!Y13),"",'シート2-⑫'!Y13)</f>
        <v/>
      </c>
      <c r="O25" s="119"/>
      <c r="P25" s="113" t="str">
        <f>IF(ISBLANK('シート2-⑫'!P$18),"",'シート2-⑫'!P$18)</f>
        <v/>
      </c>
      <c r="Q25" s="120" t="str">
        <f>IF(ISBLANK('シート2-⑫'!P$19),"",'シート2-⑫'!P$19)</f>
        <v/>
      </c>
      <c r="R25" s="120" t="str">
        <f>IF(ISBLANK('シート2-⑫'!P$20),"",'シート2-⑫'!P$20)</f>
        <v/>
      </c>
      <c r="S25" s="120" t="str">
        <f>IF(ISBLANK('シート2-⑫'!P$21),"",'シート2-⑫'!P$21)</f>
        <v/>
      </c>
      <c r="T25" s="120" t="str">
        <f>IF(ISBLANK('シート2-⑫'!P$22),"",'シート2-⑫'!P$22)</f>
        <v/>
      </c>
      <c r="U25" s="120" t="str">
        <f>IF(ISBLANK('シート2-⑫'!P$23),"",'シート2-⑫'!P$23)</f>
        <v/>
      </c>
      <c r="V25" s="120" t="str">
        <f>IF(ISBLANK('シート2-⑫'!P$24),"",'シート2-⑫'!P$24)</f>
        <v/>
      </c>
      <c r="W25" s="120" t="str">
        <f>IF(ISBLANK('シート2-⑫'!P$25),"",'シート2-⑫'!P$25)</f>
        <v/>
      </c>
      <c r="X25" s="120" t="str">
        <f>IF(ISBLANK('シート2-⑫'!P$26),"",'シート2-⑫'!P$26)</f>
        <v/>
      </c>
      <c r="Y25" s="120" t="str">
        <f>IF(ISBLANK('シート2-⑫'!P$27),"",'シート2-⑫'!P$27)</f>
        <v/>
      </c>
      <c r="Z25" s="120" t="str">
        <f>IF(ISBLANK('シート2-⑫'!P$28),"",'シート2-⑫'!P$28)</f>
        <v/>
      </c>
      <c r="AA25" s="113" t="str">
        <f>IF(ISBLANK('シート2-⑫'!S$18),"",'シート2-⑫'!S$18)</f>
        <v/>
      </c>
      <c r="AB25" s="120" t="str">
        <f>IF(ISBLANK('シート2-⑫'!S$19),"",'シート2-⑫'!S$19)</f>
        <v/>
      </c>
      <c r="AC25" s="120" t="str">
        <f>IF(ISBLANK('シート2-⑫'!S$20),"",'シート2-⑫'!S$20)</f>
        <v/>
      </c>
      <c r="AD25" s="120" t="str">
        <f>IF(ISBLANK('シート2-⑫'!S$21),"",'シート2-⑫'!S$21)</f>
        <v/>
      </c>
      <c r="AE25" s="120" t="str">
        <f>IF(ISBLANK('シート2-⑫'!S$22),"",'シート2-⑫'!S$22)</f>
        <v/>
      </c>
      <c r="AF25" s="120" t="str">
        <f>IF(ISBLANK('シート2-⑫'!S$23),"",'シート2-⑫'!S$23)</f>
        <v/>
      </c>
      <c r="AG25" s="120" t="str">
        <f>IF(ISBLANK('シート2-⑫'!S$24),"",'シート2-⑫'!S$24)</f>
        <v/>
      </c>
      <c r="AH25" s="120" t="str">
        <f>IF(ISBLANK('シート2-⑫'!S$25),"",'シート2-⑫'!S$25)</f>
        <v/>
      </c>
      <c r="AI25" s="120" t="str">
        <f>IF(ISBLANK('シート2-⑫'!S$26),"",'シート2-⑫'!S$26)</f>
        <v/>
      </c>
      <c r="AJ25" s="120" t="str">
        <f>IF(ISBLANK('シート2-⑫'!S$27),"",'シート2-⑫'!S$27)</f>
        <v/>
      </c>
      <c r="AK25" s="120" t="str">
        <f>IF(ISBLANK('シート2-⑫'!S$28),"",'シート2-⑫'!S$28)</f>
        <v/>
      </c>
      <c r="AL25" s="113" t="str">
        <f>IF(ISBLANK('シート2-⑫'!V$18),"",'シート2-⑫'!V$18)</f>
        <v/>
      </c>
      <c r="AM25" s="120" t="str">
        <f>IF(ISBLANK('シート2-⑫'!V$19),"",'シート2-⑫'!V$19)</f>
        <v/>
      </c>
      <c r="AN25" s="120" t="str">
        <f>IF(ISBLANK('シート2-⑫'!V$20),"",'シート2-⑫'!V$20)</f>
        <v/>
      </c>
      <c r="AO25" s="120" t="str">
        <f>IF(ISBLANK('シート2-⑫'!V$21),"",'シート2-⑫'!V$21)</f>
        <v/>
      </c>
      <c r="AP25" s="120" t="str">
        <f>IF(ISBLANK('シート2-⑫'!V$22),"",'シート2-⑫'!V$22)</f>
        <v/>
      </c>
      <c r="AQ25" s="120" t="str">
        <f>IF(ISBLANK('シート2-⑫'!V$23),"",'シート2-⑫'!V$23)</f>
        <v/>
      </c>
      <c r="AR25" s="120" t="str">
        <f>IF(ISBLANK('シート2-⑫'!V$24),"",'シート2-⑫'!V$24)</f>
        <v/>
      </c>
      <c r="AS25" s="120" t="str">
        <f>IF(ISBLANK('シート2-⑫'!V$25),"",'シート2-⑫'!V$25)</f>
        <v/>
      </c>
      <c r="AT25" s="120" t="str">
        <f>IF(ISBLANK('シート2-⑫'!V$26),"",'シート2-⑫'!V$26)</f>
        <v/>
      </c>
      <c r="AU25" s="120" t="str">
        <f>IF(ISBLANK('シート2-⑫'!V$27),"",'シート2-⑫'!V$27)</f>
        <v/>
      </c>
      <c r="AV25" s="120" t="str">
        <f>IF(ISBLANK('シート2-⑫'!V$28),"",'シート2-⑫'!V$28)</f>
        <v/>
      </c>
      <c r="AW25" s="120" t="str">
        <f>IF(ISBLANK('シート2-⑫'!Y$19),"",'シート2-⑫'!Y$19)</f>
        <v/>
      </c>
      <c r="AX25" s="120" t="str">
        <f>IF(ISBLANK('シート2-⑫'!Y$20),"",'シート2-⑫'!Y$20)</f>
        <v/>
      </c>
      <c r="AY25" s="120" t="str">
        <f>IF(ISBLANK('シート2-⑫'!Y$21),"",'シート2-⑫'!Y$21)</f>
        <v/>
      </c>
      <c r="AZ25" s="120" t="str">
        <f>IF(ISBLANK('シート2-⑫'!Y$22),"",'シート2-⑫'!Y$22)</f>
        <v/>
      </c>
      <c r="BA25" s="120" t="str">
        <f>IF(ISBLANK('シート2-⑫'!Y$23),"",'シート2-⑫'!Y$23)</f>
        <v/>
      </c>
      <c r="BB25" s="120" t="str">
        <f>IF(ISBLANK('シート2-⑫'!Y$24),"",'シート2-⑫'!Y$24)</f>
        <v/>
      </c>
      <c r="BC25" s="120" t="str">
        <f>IF(ISBLANK('シート2-⑫'!Y$25),"",'シート2-⑫'!Y$25)</f>
        <v/>
      </c>
      <c r="BD25" s="120" t="str">
        <f>IF(ISBLANK('シート2-⑫'!Y$26),"",'シート2-⑫'!Y$26)</f>
        <v/>
      </c>
      <c r="BE25" s="120" t="str">
        <f>IF(ISBLANK('シート2-⑫'!Y$27),"",'シート2-⑫'!Y$27)</f>
        <v/>
      </c>
      <c r="BF25" s="120" t="str">
        <f>IF(ISBLANK('シート2-⑫'!Y$28),"",'シート2-⑫'!Y$28)</f>
        <v/>
      </c>
    </row>
    <row r="26" spans="1:58" customFormat="1" ht="14.25" customHeight="1">
      <c r="A26" s="114" t="s">
        <v>68</v>
      </c>
      <c r="B26" s="149" t="str">
        <f>IF(ISBLANK(G7),"",G7)</f>
        <v/>
      </c>
      <c r="C26" s="115" t="s">
        <v>210</v>
      </c>
      <c r="D26" s="115">
        <v>13</v>
      </c>
      <c r="E26" s="116" t="str">
        <f>IF(ISBLANK('シート2-⑬'!$E$10),"",'シート2-⑬'!$E$10)</f>
        <v/>
      </c>
      <c r="F26" s="117" t="str">
        <f>IF(ISBLANK('シート2-⑬'!M10),"",'シート2-⑬'!M10)</f>
        <v/>
      </c>
      <c r="G26" s="117" t="str">
        <f>IF(ISBLANK('シート2-⑬'!R10),"",'シート2-⑬'!R10)</f>
        <v/>
      </c>
      <c r="H26" s="117" t="str">
        <f>IF(ISBLANK('シート2-⑬'!E11),"",'シート2-⑬'!E11)</f>
        <v/>
      </c>
      <c r="I26" s="117" t="str">
        <f>IF(ISBLANK('シート2-⑬'!M11),"",'シート2-⑬'!M11)</f>
        <v/>
      </c>
      <c r="J26" s="117" t="str">
        <f>IF(ISBLANK('シート2-⑬'!R11),"",'シート2-⑬'!R11)</f>
        <v/>
      </c>
      <c r="K26" s="118" t="str">
        <f>IF(ISBLANK('シート2-⑬'!E13),"",'シート2-⑬'!E13)</f>
        <v>滋賀県立長寿社会福祉センター</v>
      </c>
      <c r="L26" s="117" t="str">
        <f>IF(ISBLANK('シート2-⑬'!E14),"",'シート2-⑬'!E14)</f>
        <v/>
      </c>
      <c r="M26" s="115" t="str">
        <f>IF(ISBLANK('シート2-⑬'!Y10),"",'シート2-⑬'!Y10)</f>
        <v/>
      </c>
      <c r="N26" s="115" t="str">
        <f>IF(ISBLANK('シート2-⑬'!Y13),"",'シート2-⑬'!Y13)</f>
        <v/>
      </c>
      <c r="O26" s="119"/>
      <c r="P26" s="113" t="str">
        <f>IF(ISBLANK('シート2-⑬'!P$18),"",'シート2-⑬'!P$18)</f>
        <v/>
      </c>
      <c r="Q26" s="120" t="str">
        <f>IF(ISBLANK('シート2-⑬'!P$19),"",'シート2-⑬'!P$19)</f>
        <v/>
      </c>
      <c r="R26" s="120" t="str">
        <f>IF(ISBLANK('シート2-⑬'!P$20),"",'シート2-⑬'!P$20)</f>
        <v/>
      </c>
      <c r="S26" s="120" t="str">
        <f>IF(ISBLANK('シート2-⑬'!P$21),"",'シート2-⑬'!P$21)</f>
        <v/>
      </c>
      <c r="T26" s="120" t="str">
        <f>IF(ISBLANK('シート2-⑬'!P$22),"",'シート2-⑬'!P$22)</f>
        <v/>
      </c>
      <c r="U26" s="120" t="str">
        <f>IF(ISBLANK('シート2-⑬'!P$23),"",'シート2-⑬'!P$23)</f>
        <v/>
      </c>
      <c r="V26" s="120" t="str">
        <f>IF(ISBLANK('シート2-⑬'!P$24),"",'シート2-⑬'!P$24)</f>
        <v/>
      </c>
      <c r="W26" s="120" t="str">
        <f>IF(ISBLANK('シート2-⑬'!P$25),"",'シート2-⑬'!P$25)</f>
        <v/>
      </c>
      <c r="X26" s="120" t="str">
        <f>IF(ISBLANK('シート2-⑬'!P$26),"",'シート2-⑬'!P$26)</f>
        <v/>
      </c>
      <c r="Y26" s="120" t="str">
        <f>IF(ISBLANK('シート2-⑬'!P$27),"",'シート2-⑬'!P$27)</f>
        <v/>
      </c>
      <c r="Z26" s="120" t="str">
        <f>IF(ISBLANK('シート2-⑬'!P$28),"",'シート2-⑬'!P$28)</f>
        <v/>
      </c>
      <c r="AA26" s="113" t="str">
        <f>IF(ISBLANK('シート2-⑬'!S$18),"",'シート2-⑬'!S$18)</f>
        <v/>
      </c>
      <c r="AB26" s="120" t="str">
        <f>IF(ISBLANK('シート2-⑬'!S$19),"",'シート2-⑬'!S$19)</f>
        <v/>
      </c>
      <c r="AC26" s="120" t="str">
        <f>IF(ISBLANK('シート2-⑬'!S$20),"",'シート2-⑬'!S$20)</f>
        <v/>
      </c>
      <c r="AD26" s="120" t="str">
        <f>IF(ISBLANK('シート2-⑬'!S$21),"",'シート2-⑬'!S$21)</f>
        <v/>
      </c>
      <c r="AE26" s="120" t="str">
        <f>IF(ISBLANK('シート2-⑬'!S$22),"",'シート2-⑬'!S$22)</f>
        <v/>
      </c>
      <c r="AF26" s="120" t="str">
        <f>IF(ISBLANK('シート2-⑬'!S$23),"",'シート2-⑬'!S$23)</f>
        <v/>
      </c>
      <c r="AG26" s="120" t="str">
        <f>IF(ISBLANK('シート2-⑬'!S$24),"",'シート2-⑬'!S$24)</f>
        <v/>
      </c>
      <c r="AH26" s="120" t="str">
        <f>IF(ISBLANK('シート2-⑬'!S$25),"",'シート2-⑬'!S$25)</f>
        <v/>
      </c>
      <c r="AI26" s="120" t="str">
        <f>IF(ISBLANK('シート2-⑬'!S$26),"",'シート2-⑬'!S$26)</f>
        <v/>
      </c>
      <c r="AJ26" s="120" t="str">
        <f>IF(ISBLANK('シート2-⑬'!S$27),"",'シート2-⑬'!S$27)</f>
        <v/>
      </c>
      <c r="AK26" s="120" t="str">
        <f>IF(ISBLANK('シート2-⑬'!S$28),"",'シート2-⑬'!S$28)</f>
        <v/>
      </c>
      <c r="AL26" s="113" t="str">
        <f>IF(ISBLANK('シート2-⑬'!V$18),"",'シート2-⑬'!V$18)</f>
        <v/>
      </c>
      <c r="AM26" s="120" t="str">
        <f>IF(ISBLANK('シート2-⑬'!V$19),"",'シート2-⑬'!V$19)</f>
        <v/>
      </c>
      <c r="AN26" s="120" t="str">
        <f>IF(ISBLANK('シート2-⑬'!V$20),"",'シート2-⑬'!V$20)</f>
        <v/>
      </c>
      <c r="AO26" s="120" t="str">
        <f>IF(ISBLANK('シート2-⑬'!V$21),"",'シート2-⑬'!V$21)</f>
        <v/>
      </c>
      <c r="AP26" s="120" t="str">
        <f>IF(ISBLANK('シート2-⑬'!V$22),"",'シート2-⑬'!V$22)</f>
        <v/>
      </c>
      <c r="AQ26" s="120" t="str">
        <f>IF(ISBLANK('シート2-⑬'!V$23),"",'シート2-⑬'!V$23)</f>
        <v/>
      </c>
      <c r="AR26" s="120" t="str">
        <f>IF(ISBLANK('シート2-⑬'!V$24),"",'シート2-⑬'!V$24)</f>
        <v/>
      </c>
      <c r="AS26" s="120" t="str">
        <f>IF(ISBLANK('シート2-⑬'!V$25),"",'シート2-⑬'!V$25)</f>
        <v/>
      </c>
      <c r="AT26" s="120" t="str">
        <f>IF(ISBLANK('シート2-⑬'!V$26),"",'シート2-⑬'!V$26)</f>
        <v/>
      </c>
      <c r="AU26" s="120" t="str">
        <f>IF(ISBLANK('シート2-⑬'!V$27),"",'シート2-⑬'!V$27)</f>
        <v/>
      </c>
      <c r="AV26" s="120" t="str">
        <f>IF(ISBLANK('シート2-⑬'!V$28),"",'シート2-⑬'!V$28)</f>
        <v/>
      </c>
      <c r="AW26" s="120" t="str">
        <f>IF(ISBLANK('シート2-⑬'!Y$19),"",'シート2-⑬'!Y$19)</f>
        <v/>
      </c>
      <c r="AX26" s="120" t="str">
        <f>IF(ISBLANK('シート2-⑬'!Y$20),"",'シート2-⑬'!Y$20)</f>
        <v/>
      </c>
      <c r="AY26" s="120" t="str">
        <f>IF(ISBLANK('シート2-⑬'!Y$21),"",'シート2-⑬'!Y$21)</f>
        <v/>
      </c>
      <c r="AZ26" s="120" t="str">
        <f>IF(ISBLANK('シート2-⑬'!Y$22),"",'シート2-⑬'!Y$22)</f>
        <v/>
      </c>
      <c r="BA26" s="120" t="str">
        <f>IF(ISBLANK('シート2-⑬'!Y$23),"",'シート2-⑬'!Y$23)</f>
        <v/>
      </c>
      <c r="BB26" s="120" t="str">
        <f>IF(ISBLANK('シート2-⑬'!Y$24),"",'シート2-⑬'!Y$24)</f>
        <v/>
      </c>
      <c r="BC26" s="120" t="str">
        <f>IF(ISBLANK('シート2-⑬'!Y$25),"",'シート2-⑬'!Y$25)</f>
        <v/>
      </c>
      <c r="BD26" s="120" t="str">
        <f>IF(ISBLANK('シート2-⑬'!Y$26),"",'シート2-⑬'!Y$26)</f>
        <v/>
      </c>
      <c r="BE26" s="120" t="str">
        <f>IF(ISBLANK('シート2-⑬'!Y$27),"",'シート2-⑬'!Y$27)</f>
        <v/>
      </c>
      <c r="BF26" s="120" t="str">
        <f>IF(ISBLANK('シート2-⑬'!Y$28),"",'シート2-⑬'!Y$28)</f>
        <v/>
      </c>
    </row>
    <row r="27" spans="1:58" customFormat="1">
      <c r="A27" s="114" t="s">
        <v>68</v>
      </c>
      <c r="B27" s="149" t="str">
        <f>IF(ISBLANK(G7),"",G7)</f>
        <v/>
      </c>
      <c r="C27" s="115" t="s">
        <v>210</v>
      </c>
      <c r="D27" s="115">
        <v>14</v>
      </c>
      <c r="E27" s="116">
        <f>IF(ISBLANK('シート2-⑭'!$E$10),"",'シート2-⑭'!$E$10)</f>
        <v>45003</v>
      </c>
      <c r="F27" s="117">
        <f>IF(ISBLANK('シート2-⑭'!M10),"",'シート2-⑭'!M10)</f>
        <v>0.39583333333333398</v>
      </c>
      <c r="G27" s="117">
        <f>IF(ISBLANK('シート2-⑭'!R10),"",'シート2-⑭'!R10)</f>
        <v>0.52083333333333504</v>
      </c>
      <c r="H27" s="117" t="str">
        <f>IF(ISBLANK('シート2-⑭'!E11),"",'シート2-⑭'!E11)</f>
        <v/>
      </c>
      <c r="I27" s="117" t="str">
        <f>IF(ISBLANK('シート2-⑭'!M11),"",'シート2-⑭'!M11)</f>
        <v/>
      </c>
      <c r="J27" s="117" t="str">
        <f>IF(ISBLANK('シート2-⑭'!R11),"",'シート2-⑭'!R11)</f>
        <v/>
      </c>
      <c r="K27" s="118" t="str">
        <f>IF(ISBLANK('シート2-⑭'!E13),"",'シート2-⑭'!E13)</f>
        <v>滋賀県立長寿社会福祉センター</v>
      </c>
      <c r="L27" s="117" t="str">
        <f>IF(ISBLANK('シート2-⑭'!E14),"",'シート2-⑭'!E14)</f>
        <v/>
      </c>
      <c r="M27" s="115" t="str">
        <f>IF(ISBLANK('シート2-⑭'!Y10),"",'シート2-⑭'!Y10)</f>
        <v/>
      </c>
      <c r="N27" s="115" t="str">
        <f>IF(ISBLANK('シート2-⑭'!Y13),"",'シート2-⑭'!Y13)</f>
        <v/>
      </c>
      <c r="O27" s="119"/>
      <c r="P27" s="113" t="str">
        <f>IF(ISBLANK('シート2-⑭'!P$18),"",'シート2-⑭'!P$18)</f>
        <v/>
      </c>
      <c r="Q27" s="120" t="str">
        <f>IF(ISBLANK('シート2-⑭'!P$19),"",'シート2-⑭'!P$19)</f>
        <v/>
      </c>
      <c r="R27" s="120" t="str">
        <f>IF(ISBLANK('シート2-⑭'!P$20),"",'シート2-⑭'!P$20)</f>
        <v/>
      </c>
      <c r="S27" s="120" t="str">
        <f>IF(ISBLANK('シート2-⑭'!P$21),"",'シート2-⑭'!P$21)</f>
        <v/>
      </c>
      <c r="T27" s="120" t="str">
        <f>IF(ISBLANK('シート2-⑭'!P$22),"",'シート2-⑭'!P$22)</f>
        <v/>
      </c>
      <c r="U27" s="120" t="str">
        <f>IF(ISBLANK('シート2-⑭'!P$23),"",'シート2-⑭'!P$23)</f>
        <v/>
      </c>
      <c r="V27" s="120" t="str">
        <f>IF(ISBLANK('シート2-⑭'!P$24),"",'シート2-⑭'!P$24)</f>
        <v/>
      </c>
      <c r="W27" s="120" t="str">
        <f>IF(ISBLANK('シート2-⑭'!P$25),"",'シート2-⑭'!P$25)</f>
        <v/>
      </c>
      <c r="X27" s="120" t="str">
        <f>IF(ISBLANK('シート2-⑭'!P$26),"",'シート2-⑭'!P$26)</f>
        <v/>
      </c>
      <c r="Y27" s="120" t="str">
        <f>IF(ISBLANK('シート2-⑭'!P$27),"",'シート2-⑭'!P$27)</f>
        <v/>
      </c>
      <c r="Z27" s="120" t="str">
        <f>IF(ISBLANK('シート2-⑭'!P$28),"",'シート2-⑭'!P$28)</f>
        <v/>
      </c>
      <c r="AA27" s="113" t="str">
        <f>IF(ISBLANK('シート2-⑭'!S$18),"",'シート2-⑭'!S$18)</f>
        <v/>
      </c>
      <c r="AB27" s="120" t="str">
        <f>IF(ISBLANK('シート2-⑭'!S$19),"",'シート2-⑭'!S$19)</f>
        <v/>
      </c>
      <c r="AC27" s="120" t="str">
        <f>IF(ISBLANK('シート2-⑭'!S$20),"",'シート2-⑭'!S$20)</f>
        <v/>
      </c>
      <c r="AD27" s="120" t="str">
        <f>IF(ISBLANK('シート2-⑭'!S$21),"",'シート2-⑭'!S$21)</f>
        <v/>
      </c>
      <c r="AE27" s="120" t="str">
        <f>IF(ISBLANK('シート2-⑭'!S$22),"",'シート2-⑭'!S$22)</f>
        <v/>
      </c>
      <c r="AF27" s="120" t="str">
        <f>IF(ISBLANK('シート2-⑭'!S$23),"",'シート2-⑭'!S$23)</f>
        <v/>
      </c>
      <c r="AG27" s="120" t="str">
        <f>IF(ISBLANK('シート2-⑭'!S$24),"",'シート2-⑭'!S$24)</f>
        <v/>
      </c>
      <c r="AH27" s="120" t="str">
        <f>IF(ISBLANK('シート2-⑭'!S$25),"",'シート2-⑭'!S$25)</f>
        <v/>
      </c>
      <c r="AI27" s="120" t="str">
        <f>IF(ISBLANK('シート2-⑭'!S$26),"",'シート2-⑭'!S$26)</f>
        <v/>
      </c>
      <c r="AJ27" s="120" t="str">
        <f>IF(ISBLANK('シート2-⑭'!S$27),"",'シート2-⑭'!S$27)</f>
        <v/>
      </c>
      <c r="AK27" s="120" t="str">
        <f>IF(ISBLANK('シート2-⑭'!S$28),"",'シート2-⑭'!S$28)</f>
        <v/>
      </c>
      <c r="AL27" s="113" t="str">
        <f>IF(ISBLANK('シート2-⑭'!V$18),"",'シート2-⑭'!V$18)</f>
        <v/>
      </c>
      <c r="AM27" s="120" t="str">
        <f>IF(ISBLANK('シート2-⑭'!V$19),"",'シート2-⑭'!V$19)</f>
        <v/>
      </c>
      <c r="AN27" s="120" t="str">
        <f>IF(ISBLANK('シート2-⑭'!V$20),"",'シート2-⑭'!V$20)</f>
        <v/>
      </c>
      <c r="AO27" s="120" t="str">
        <f>IF(ISBLANK('シート2-⑭'!V$21),"",'シート2-⑭'!V$21)</f>
        <v/>
      </c>
      <c r="AP27" s="120" t="str">
        <f>IF(ISBLANK('シート2-⑭'!V$22),"",'シート2-⑭'!V$22)</f>
        <v/>
      </c>
      <c r="AQ27" s="120" t="str">
        <f>IF(ISBLANK('シート2-⑭'!V$23),"",'シート2-⑭'!V$23)</f>
        <v/>
      </c>
      <c r="AR27" s="120" t="str">
        <f>IF(ISBLANK('シート2-⑭'!V$24),"",'シート2-⑭'!V$24)</f>
        <v/>
      </c>
      <c r="AS27" s="120" t="str">
        <f>IF(ISBLANK('シート2-⑭'!V$25),"",'シート2-⑭'!V$25)</f>
        <v/>
      </c>
      <c r="AT27" s="120" t="str">
        <f>IF(ISBLANK('シート2-⑭'!V$26),"",'シート2-⑭'!V$26)</f>
        <v/>
      </c>
      <c r="AU27" s="120" t="str">
        <f>IF(ISBLANK('シート2-⑭'!V$27),"",'シート2-⑭'!V$27)</f>
        <v/>
      </c>
      <c r="AV27" s="120" t="str">
        <f>IF(ISBLANK('シート2-⑭'!V$28),"",'シート2-⑭'!V$28)</f>
        <v/>
      </c>
      <c r="AW27" s="120" t="str">
        <f>IF(ISBLANK('シート2-⑭'!Y$19),"",'シート2-⑭'!Y$19)</f>
        <v/>
      </c>
      <c r="AX27" s="120" t="str">
        <f>IF(ISBLANK('シート2-⑭'!Y$20),"",'シート2-⑭'!Y$20)</f>
        <v/>
      </c>
      <c r="AY27" s="120" t="str">
        <f>IF(ISBLANK('シート2-⑭'!Y$21),"",'シート2-⑭'!Y$21)</f>
        <v/>
      </c>
      <c r="AZ27" s="120" t="str">
        <f>IF(ISBLANK('シート2-⑭'!Y$22),"",'シート2-⑭'!Y$22)</f>
        <v/>
      </c>
      <c r="BA27" s="120" t="str">
        <f>IF(ISBLANK('シート2-⑭'!Y$23),"",'シート2-⑭'!Y$23)</f>
        <v/>
      </c>
      <c r="BB27" s="120" t="str">
        <f>IF(ISBLANK('シート2-⑭'!Y$24),"",'シート2-⑭'!Y$24)</f>
        <v/>
      </c>
      <c r="BC27" s="120" t="str">
        <f>IF(ISBLANK('シート2-⑭'!Y$25),"",'シート2-⑭'!Y$25)</f>
        <v/>
      </c>
      <c r="BD27" s="120" t="str">
        <f>IF(ISBLANK('シート2-⑭'!Y$26),"",'シート2-⑭'!Y$26)</f>
        <v/>
      </c>
      <c r="BE27" s="120" t="str">
        <f>IF(ISBLANK('シート2-⑭'!Y$27),"",'シート2-⑭'!Y$27)</f>
        <v/>
      </c>
      <c r="BF27" s="120" t="str">
        <f>IF(ISBLANK('シート2-⑭'!Y$28),"",'シート2-⑭'!Y$28)</f>
        <v/>
      </c>
    </row>
    <row r="28" spans="1:58" customFormat="1">
      <c r="A28" s="114" t="s">
        <v>68</v>
      </c>
      <c r="B28" s="149" t="str">
        <f>IF(ISBLANK(G7),"",G7)</f>
        <v/>
      </c>
      <c r="C28" s="115" t="s">
        <v>210</v>
      </c>
      <c r="D28" s="198" t="s">
        <v>439</v>
      </c>
      <c r="E28" s="116">
        <f>IF(ISBLANK('シート2-⑮-1'!$E$10),"",'シート2-⑮-1'!$E$10)</f>
        <v>44638</v>
      </c>
      <c r="F28" s="117">
        <f>IF(ISBLANK('シート2-⑮-1'!M10),"",'シート2-⑮-1'!M10)</f>
        <v>0.562500000000003</v>
      </c>
      <c r="G28" s="117">
        <f>IF(ISBLANK('シート2-⑮-1'!R10),"",'シート2-⑮-1'!R10)</f>
        <v>0.687500000000004</v>
      </c>
      <c r="H28" s="117" t="str">
        <f>IF(ISBLANK('シート2-⑮-1'!E11),"",'シート2-⑮-1'!E11)</f>
        <v/>
      </c>
      <c r="I28" s="117" t="str">
        <f>IF(ISBLANK('シート2-⑮-1'!M11),"",'シート2-⑮-1'!M11)</f>
        <v/>
      </c>
      <c r="J28" s="117" t="str">
        <f>IF(ISBLANK('シート2-⑮-1'!R11),"",'シート2-⑮-1'!R11)</f>
        <v/>
      </c>
      <c r="K28" s="118" t="str">
        <f>IF(ISBLANK('シート2-⑮-1'!E13),"",'シート2-⑮-1'!E13)</f>
        <v>滋賀県立長寿社会福祉センター</v>
      </c>
      <c r="L28" s="117" t="str">
        <f>IF(ISBLANK('シート2-⑮-1'!E14),"",'シート2-⑮-1'!E14)</f>
        <v/>
      </c>
      <c r="M28" s="115" t="str">
        <f>IF(ISBLANK('シート2-⑮-1'!Y10),"",'シート2-⑮-1'!Y10)</f>
        <v/>
      </c>
      <c r="N28" s="115" t="str">
        <f>IF(ISBLANK('シート2-⑮-1'!Y13),"",'シート2-⑮-1'!Y13)</f>
        <v/>
      </c>
      <c r="O28" s="119"/>
      <c r="P28" s="113" t="str">
        <f>IF(ISBLANK('シート2-⑮-1'!P$18),"",'シート2-⑮-1'!P$18)</f>
        <v/>
      </c>
      <c r="Q28" s="120" t="str">
        <f>IF(ISBLANK('シート2-⑮-1'!P$19),"",'シート2-⑮-1'!P$19)</f>
        <v/>
      </c>
      <c r="R28" s="120" t="str">
        <f>IF(ISBLANK('シート2-⑮-1'!P$20),"",'シート2-⑮-1'!P$20)</f>
        <v/>
      </c>
      <c r="S28" s="120" t="str">
        <f>IF(ISBLANK('シート2-⑮-1'!P$21),"",'シート2-⑮-1'!P$21)</f>
        <v/>
      </c>
      <c r="T28" s="120" t="str">
        <f>IF(ISBLANK('シート2-⑮-1'!P$22),"",'シート2-⑮-1'!P$22)</f>
        <v/>
      </c>
      <c r="U28" s="120" t="str">
        <f>IF(ISBLANK('シート2-⑮-1'!P$23),"",'シート2-⑮-1'!P$23)</f>
        <v/>
      </c>
      <c r="V28" s="120" t="str">
        <f>IF(ISBLANK('シート2-⑮-1'!P$24),"",'シート2-⑮-1'!P$24)</f>
        <v/>
      </c>
      <c r="W28" s="120" t="str">
        <f>IF(ISBLANK('シート2-⑮-1'!P$25),"",'シート2-⑮-1'!P$25)</f>
        <v/>
      </c>
      <c r="X28" s="120" t="str">
        <f>IF(ISBLANK('シート2-⑮-1'!P$26),"",'シート2-⑮-1'!P$26)</f>
        <v/>
      </c>
      <c r="Y28" s="120" t="str">
        <f>IF(ISBLANK('シート2-⑮-1'!P$27),"",'シート2-⑮-1'!P$27)</f>
        <v/>
      </c>
      <c r="Z28" s="120" t="str">
        <f>IF(ISBLANK('シート2-⑮-1'!P$28),"",'シート2-⑮-1'!P$28)</f>
        <v/>
      </c>
      <c r="AA28" s="113" t="str">
        <f>IF(ISBLANK('シート2-⑮-1'!S$18),"",'シート2-⑮-1'!S$18)</f>
        <v/>
      </c>
      <c r="AB28" s="120" t="str">
        <f>IF(ISBLANK('シート2-⑮-1'!S$19),"",'シート2-⑮-1'!S$19)</f>
        <v/>
      </c>
      <c r="AC28" s="120" t="str">
        <f>IF(ISBLANK('シート2-⑮-1'!S$20),"",'シート2-⑮-1'!S$20)</f>
        <v/>
      </c>
      <c r="AD28" s="120" t="str">
        <f>IF(ISBLANK('シート2-⑮-1'!S$21),"",'シート2-⑮-1'!S$21)</f>
        <v/>
      </c>
      <c r="AE28" s="120" t="str">
        <f>IF(ISBLANK('シート2-⑮-1'!S$22),"",'シート2-⑮-1'!S$22)</f>
        <v/>
      </c>
      <c r="AF28" s="120" t="str">
        <f>IF(ISBLANK('シート2-⑮-1'!S$23),"",'シート2-⑮-1'!S$23)</f>
        <v/>
      </c>
      <c r="AG28" s="120" t="str">
        <f>IF(ISBLANK('シート2-⑮-1'!S$24),"",'シート2-⑮-1'!S$24)</f>
        <v/>
      </c>
      <c r="AH28" s="120" t="str">
        <f>IF(ISBLANK('シート2-⑮-1'!S$25),"",'シート2-⑮-1'!S$25)</f>
        <v/>
      </c>
      <c r="AI28" s="120" t="str">
        <f>IF(ISBLANK('シート2-⑮-1'!S$26),"",'シート2-⑮-1'!S$26)</f>
        <v/>
      </c>
      <c r="AJ28" s="120" t="str">
        <f>IF(ISBLANK('シート2-⑮-1'!S$27),"",'シート2-⑮-1'!S$27)</f>
        <v/>
      </c>
      <c r="AK28" s="120" t="str">
        <f>IF(ISBLANK('シート2-⑮-1'!S$28),"",'シート2-⑮-1'!S$28)</f>
        <v/>
      </c>
      <c r="AL28" s="113" t="str">
        <f>IF(ISBLANK('シート2-⑮-1'!V$18),"",'シート2-⑮-1'!V$18)</f>
        <v/>
      </c>
      <c r="AM28" s="120" t="str">
        <f>IF(ISBLANK('シート2-⑮-1'!V$19),"",'シート2-⑮-1'!V$19)</f>
        <v/>
      </c>
      <c r="AN28" s="120" t="str">
        <f>IF(ISBLANK('シート2-⑮-1'!V$20),"",'シート2-⑮-1'!V$20)</f>
        <v/>
      </c>
      <c r="AO28" s="120" t="str">
        <f>IF(ISBLANK('シート2-⑮-1'!V$21),"",'シート2-⑮-1'!V$21)</f>
        <v/>
      </c>
      <c r="AP28" s="120" t="str">
        <f>IF(ISBLANK('シート2-⑮-1'!V$22),"",'シート2-⑮-1'!V$22)</f>
        <v/>
      </c>
      <c r="AQ28" s="120" t="str">
        <f>IF(ISBLANK('シート2-⑮-1'!V$23),"",'シート2-⑮-1'!V$23)</f>
        <v/>
      </c>
      <c r="AR28" s="120" t="str">
        <f>IF(ISBLANK('シート2-⑮-1'!V$24),"",'シート2-⑮-1'!V$24)</f>
        <v/>
      </c>
      <c r="AS28" s="120" t="str">
        <f>IF(ISBLANK('シート2-⑮-1'!V$25),"",'シート2-⑮-1'!V$25)</f>
        <v/>
      </c>
      <c r="AT28" s="120" t="str">
        <f>IF(ISBLANK('シート2-⑮-1'!V$26),"",'シート2-⑮-1'!V$26)</f>
        <v/>
      </c>
      <c r="AU28" s="120" t="str">
        <f>IF(ISBLANK('シート2-⑮-1'!V$27),"",'シート2-⑮-1'!V$27)</f>
        <v/>
      </c>
      <c r="AV28" s="120" t="str">
        <f>IF(ISBLANK('シート2-⑮-1'!V$28),"",'シート2-⑮-1'!V$28)</f>
        <v/>
      </c>
      <c r="AW28" s="120" t="str">
        <f>IF(ISBLANK('シート2-⑮-1'!Y$19),"",'シート2-⑮-1'!Y$19)</f>
        <v/>
      </c>
      <c r="AX28" s="120" t="str">
        <f>IF(ISBLANK('シート2-⑮-1'!Y$20),"",'シート2-⑮-1'!Y$20)</f>
        <v/>
      </c>
      <c r="AY28" s="120" t="str">
        <f>IF(ISBLANK('シート2-⑮-1'!Y$21),"",'シート2-⑮-1'!Y$21)</f>
        <v/>
      </c>
      <c r="AZ28" s="120" t="str">
        <f>IF(ISBLANK('シート2-⑮-1'!Y$22),"",'シート2-⑮-1'!Y$22)</f>
        <v/>
      </c>
      <c r="BA28" s="120" t="str">
        <f>IF(ISBLANK('シート2-⑮-1'!Y$23),"",'シート2-⑮-1'!Y$23)</f>
        <v/>
      </c>
      <c r="BB28" s="120" t="str">
        <f>IF(ISBLANK('シート2-⑮-1'!Y$24),"",'シート2-⑮-1'!Y$24)</f>
        <v/>
      </c>
      <c r="BC28" s="120" t="str">
        <f>IF(ISBLANK('シート2-⑮-1'!Y$25),"",'シート2-⑮-1'!Y$25)</f>
        <v/>
      </c>
      <c r="BD28" s="120" t="str">
        <f>IF(ISBLANK('シート2-⑮-1'!Y$26),"",'シート2-⑮-1'!Y$26)</f>
        <v/>
      </c>
      <c r="BE28" s="120" t="str">
        <f>IF(ISBLANK('シート2-⑮-1'!Y$27),"",'シート2-⑮-1'!Y$27)</f>
        <v/>
      </c>
      <c r="BF28" s="120" t="str">
        <f>IF(ISBLANK('シート2-⑮-1'!Y$28),"",'シート2-⑮-1'!Y$28)</f>
        <v/>
      </c>
    </row>
    <row r="29" spans="1:58" customFormat="1">
      <c r="A29" s="114" t="s">
        <v>68</v>
      </c>
      <c r="B29" s="149" t="str">
        <f>IF(ISBLANK(G7),"",G7)</f>
        <v/>
      </c>
      <c r="C29" s="115" t="s">
        <v>210</v>
      </c>
      <c r="D29" s="198" t="s">
        <v>441</v>
      </c>
      <c r="E29" s="116">
        <f>IF(ISBLANK('シート2-⑮-2'!$E$10),"",'シート2-⑮-2'!$E$10)</f>
        <v>45024</v>
      </c>
      <c r="F29" s="117">
        <f>IF(ISBLANK('シート2-⑮-2'!M10),"",'シート2-⑮-2'!M10)</f>
        <v>0.39583333333333398</v>
      </c>
      <c r="G29" s="117">
        <f>IF(ISBLANK('シート2-⑮-2'!R10),"",'シート2-⑮-2'!R10)</f>
        <v>0.64583333333333703</v>
      </c>
      <c r="H29" s="117" t="str">
        <f>IF(ISBLANK('シート2-⑮-2'!E11),"",'シート2-⑮-2'!E11)</f>
        <v/>
      </c>
      <c r="I29" s="117" t="str">
        <f>IF(ISBLANK('シート2-⑮-2'!M11),"",'シート2-⑮-2'!M11)</f>
        <v/>
      </c>
      <c r="J29" s="117" t="str">
        <f>IF(ISBLANK('シート2-⑮-2'!R11),"",'シート2-⑮-2'!R11)</f>
        <v/>
      </c>
      <c r="K29" s="118" t="str">
        <f>IF(ISBLANK('シート2-⑮-2'!E13),"",'シート2-⑮-2'!E13)</f>
        <v>滋賀県立長寿社会福祉センター</v>
      </c>
      <c r="L29" s="117" t="str">
        <f>IF(ISBLANK('シート2-⑮-2'!E14),"",'シート2-⑮-2'!E14)</f>
        <v/>
      </c>
      <c r="M29" s="115" t="str">
        <f>IF(ISBLANK('シート2-⑮-2'!Y10),"",'シート2-⑮-2'!Y10)</f>
        <v/>
      </c>
      <c r="N29" s="115" t="str">
        <f>IF(ISBLANK('シート2-⑮-2'!Y13),"",'シート2-⑮-2'!Y13)</f>
        <v/>
      </c>
      <c r="O29" s="119"/>
      <c r="P29" s="113" t="str">
        <f>IF(ISBLANK('シート2-⑮-2'!P$18),"",'シート2-⑮-2'!P$18)</f>
        <v/>
      </c>
      <c r="Q29" s="120" t="str">
        <f>IF(ISBLANK('シート2-⑮-2'!P$19),"",'シート2-⑮-2'!P$19)</f>
        <v/>
      </c>
      <c r="R29" s="120" t="str">
        <f>IF(ISBLANK('シート2-⑮-2'!P$20),"",'シート2-⑮-2'!P$20)</f>
        <v/>
      </c>
      <c r="S29" s="120" t="str">
        <f>IF(ISBLANK('シート2-⑮-2'!P$21),"",'シート2-⑮-2'!P$21)</f>
        <v/>
      </c>
      <c r="T29" s="120" t="str">
        <f>IF(ISBLANK('シート2-⑮-2'!P$22),"",'シート2-⑮-2'!P$22)</f>
        <v/>
      </c>
      <c r="U29" s="120" t="str">
        <f>IF(ISBLANK('シート2-⑮-2'!P$23),"",'シート2-⑮-2'!P$23)</f>
        <v/>
      </c>
      <c r="V29" s="120" t="str">
        <f>IF(ISBLANK('シート2-⑮-2'!P$24),"",'シート2-⑮-2'!P$24)</f>
        <v/>
      </c>
      <c r="W29" s="120" t="str">
        <f>IF(ISBLANK('シート2-⑮-2'!P$25),"",'シート2-⑮-2'!P$25)</f>
        <v/>
      </c>
      <c r="X29" s="120" t="str">
        <f>IF(ISBLANK('シート2-⑮-2'!P$26),"",'シート2-⑮-2'!P$26)</f>
        <v/>
      </c>
      <c r="Y29" s="120" t="str">
        <f>IF(ISBLANK('シート2-⑮-2'!P$27),"",'シート2-⑮-2'!P$27)</f>
        <v/>
      </c>
      <c r="Z29" s="120" t="str">
        <f>IF(ISBLANK('シート2-⑮-2'!P$28),"",'シート2-⑮-2'!P$28)</f>
        <v/>
      </c>
      <c r="AA29" s="113" t="str">
        <f>IF(ISBLANK('シート2-⑮-2'!S$18),"",'シート2-⑮-2'!S$18)</f>
        <v/>
      </c>
      <c r="AB29" s="120" t="str">
        <f>IF(ISBLANK('シート2-⑮-2'!S$19),"",'シート2-⑮-2'!S$19)</f>
        <v/>
      </c>
      <c r="AC29" s="120" t="str">
        <f>IF(ISBLANK('シート2-⑮-2'!S$20),"",'シート2-⑮-2'!S$20)</f>
        <v/>
      </c>
      <c r="AD29" s="120" t="str">
        <f>IF(ISBLANK('シート2-⑮-2'!S$21),"",'シート2-⑮-2'!S$21)</f>
        <v/>
      </c>
      <c r="AE29" s="120" t="str">
        <f>IF(ISBLANK('シート2-⑮-2'!S$22),"",'シート2-⑮-2'!S$22)</f>
        <v/>
      </c>
      <c r="AF29" s="120" t="str">
        <f>IF(ISBLANK('シート2-⑮-2'!S$23),"",'シート2-⑮-2'!S$23)</f>
        <v/>
      </c>
      <c r="AG29" s="120" t="str">
        <f>IF(ISBLANK('シート2-⑮-2'!S$24),"",'シート2-⑮-2'!S$24)</f>
        <v/>
      </c>
      <c r="AH29" s="120" t="str">
        <f>IF(ISBLANK('シート2-⑮-2'!S$25),"",'シート2-⑮-2'!S$25)</f>
        <v/>
      </c>
      <c r="AI29" s="120" t="str">
        <f>IF(ISBLANK('シート2-⑮-2'!S$26),"",'シート2-⑮-2'!S$26)</f>
        <v/>
      </c>
      <c r="AJ29" s="120" t="str">
        <f>IF(ISBLANK('シート2-⑮-2'!S$27),"",'シート2-⑮-2'!S$27)</f>
        <v/>
      </c>
      <c r="AK29" s="120" t="str">
        <f>IF(ISBLANK('シート2-⑮-2'!S$28),"",'シート2-⑮-2'!S$28)</f>
        <v/>
      </c>
      <c r="AL29" s="113" t="str">
        <f>IF(ISBLANK('シート2-⑮-2'!V$18),"",'シート2-⑮-2'!V$18)</f>
        <v/>
      </c>
      <c r="AM29" s="120" t="str">
        <f>IF(ISBLANK('シート2-⑮-2'!V$19),"",'シート2-⑮-2'!V$19)</f>
        <v/>
      </c>
      <c r="AN29" s="120" t="str">
        <f>IF(ISBLANK('シート2-⑮-2'!V$20),"",'シート2-⑮-2'!V$20)</f>
        <v/>
      </c>
      <c r="AO29" s="120" t="str">
        <f>IF(ISBLANK('シート2-⑮-2'!V$21),"",'シート2-⑮-2'!V$21)</f>
        <v/>
      </c>
      <c r="AP29" s="120" t="str">
        <f>IF(ISBLANK('シート2-⑮-2'!V$22),"",'シート2-⑮-2'!V$22)</f>
        <v/>
      </c>
      <c r="AQ29" s="120" t="str">
        <f>IF(ISBLANK('シート2-⑮-2'!V$23),"",'シート2-⑮-2'!V$23)</f>
        <v/>
      </c>
      <c r="AR29" s="120" t="str">
        <f>IF(ISBLANK('シート2-⑮-2'!V$24),"",'シート2-⑮-2'!V$24)</f>
        <v/>
      </c>
      <c r="AS29" s="120" t="str">
        <f>IF(ISBLANK('シート2-⑮-2'!V$25),"",'シート2-⑮-2'!V$25)</f>
        <v/>
      </c>
      <c r="AT29" s="120" t="str">
        <f>IF(ISBLANK('シート2-⑮-2'!V$26),"",'シート2-⑮-2'!V$26)</f>
        <v/>
      </c>
      <c r="AU29" s="120" t="str">
        <f>IF(ISBLANK('シート2-⑮-2'!V$27),"",'シート2-⑮-2'!V$27)</f>
        <v/>
      </c>
      <c r="AV29" s="120" t="str">
        <f>IF(ISBLANK('シート2-⑮-2'!V$28),"",'シート2-⑮-2'!V$28)</f>
        <v/>
      </c>
      <c r="AW29" s="120" t="str">
        <f>IF(ISBLANK('シート2-⑮-2'!Y$19),"",'シート2-⑮-2'!Y$19)</f>
        <v/>
      </c>
      <c r="AX29" s="120" t="str">
        <f>IF(ISBLANK('シート2-⑮-2'!Y$20),"",'シート2-⑮-2'!Y$20)</f>
        <v/>
      </c>
      <c r="AY29" s="120" t="str">
        <f>IF(ISBLANK('シート2-⑮-2'!Y$21),"",'シート2-⑮-2'!Y$21)</f>
        <v/>
      </c>
      <c r="AZ29" s="120" t="str">
        <f>IF(ISBLANK('シート2-⑮-2'!Y$22),"",'シート2-⑮-2'!Y$22)</f>
        <v/>
      </c>
      <c r="BA29" s="120" t="str">
        <f>IF(ISBLANK('シート2-⑮-2'!Y$23),"",'シート2-⑮-2'!Y$23)</f>
        <v/>
      </c>
      <c r="BB29" s="120" t="str">
        <f>IF(ISBLANK('シート2-⑮-2'!Y$24),"",'シート2-⑮-2'!Y$24)</f>
        <v/>
      </c>
      <c r="BC29" s="120" t="str">
        <f>IF(ISBLANK('シート2-⑮-2'!Y$25),"",'シート2-⑮-2'!Y$25)</f>
        <v/>
      </c>
      <c r="BD29" s="120" t="str">
        <f>IF(ISBLANK('シート2-⑮-2'!Y$26),"",'シート2-⑮-2'!Y$26)</f>
        <v/>
      </c>
      <c r="BE29" s="120" t="str">
        <f>IF(ISBLANK('シート2-⑮-2'!Y$27),"",'シート2-⑮-2'!Y$27)</f>
        <v/>
      </c>
      <c r="BF29" s="120" t="str">
        <f>IF(ISBLANK('シート2-⑮-2'!Y$28),"",'シート2-⑮-2'!Y$28)</f>
        <v/>
      </c>
    </row>
    <row r="30" spans="1:58" customFormat="1">
      <c r="A30" s="114" t="s">
        <v>68</v>
      </c>
      <c r="B30" s="149" t="str">
        <f>IF(ISBLANK(G7),"",G7)</f>
        <v/>
      </c>
      <c r="C30" s="115" t="s">
        <v>210</v>
      </c>
      <c r="D30" s="198" t="s">
        <v>442</v>
      </c>
      <c r="E30" s="116">
        <f>IF(ISBLANK('シート2-⑮-3'!$E$10),"",'シート2-⑮-3'!$E$10)</f>
        <v>45031</v>
      </c>
      <c r="F30" s="117">
        <f>IF(ISBLANK('シート2-⑮-3'!M10),"",'シート2-⑮-3'!M10)</f>
        <v>0.39583333333333398</v>
      </c>
      <c r="G30" s="117">
        <f>IF(ISBLANK('シート2-⑮-3'!R10),"",'シート2-⑮-3'!R10)</f>
        <v>0.64583333333333703</v>
      </c>
      <c r="H30" s="117" t="str">
        <f>IF(ISBLANK('シート2-⑮-3'!E11),"",'シート2-⑮-3'!E11)</f>
        <v/>
      </c>
      <c r="I30" s="117" t="str">
        <f>IF(ISBLANK('シート2-⑮-3'!M11),"",'シート2-⑮-3'!M11)</f>
        <v/>
      </c>
      <c r="J30" s="117" t="str">
        <f>IF(ISBLANK('シート2-⑮-3'!R11),"",'シート2-⑮-3'!R11)</f>
        <v/>
      </c>
      <c r="K30" s="118" t="str">
        <f>IF(ISBLANK('シート2-⑮-3'!E13),"",'シート2-⑮-3'!E13)</f>
        <v>滋賀県立長寿社会福祉センター</v>
      </c>
      <c r="L30" s="117" t="str">
        <f>IF(ISBLANK('シート2-⑮-3'!E14),"",'シート2-⑮-3'!E14)</f>
        <v/>
      </c>
      <c r="M30" s="115" t="str">
        <f>IF(ISBLANK('シート2-⑮-3'!Y10),"",'シート2-⑮-3'!Y10)</f>
        <v/>
      </c>
      <c r="N30" s="115" t="str">
        <f>IF(ISBLANK('シート2-⑮-3'!Y13),"",'シート2-⑮-3'!Y13)</f>
        <v/>
      </c>
      <c r="O30" s="119"/>
      <c r="P30" s="113" t="str">
        <f>IF(ISBLANK('シート2-⑮-3'!P$18),"",'シート2-⑮-3'!P$18)</f>
        <v/>
      </c>
      <c r="Q30" s="120" t="str">
        <f>IF(ISBLANK('シート2-⑮-3'!P$19),"",'シート2-⑮-3'!P$19)</f>
        <v/>
      </c>
      <c r="R30" s="120" t="str">
        <f>IF(ISBLANK('シート2-⑮-3'!P$20),"",'シート2-⑮-3'!P$20)</f>
        <v/>
      </c>
      <c r="S30" s="120" t="str">
        <f>IF(ISBLANK('シート2-⑮-3'!P$21),"",'シート2-⑮-3'!P$21)</f>
        <v/>
      </c>
      <c r="T30" s="120" t="str">
        <f>IF(ISBLANK('シート2-⑮-3'!P$22),"",'シート2-⑮-3'!P$22)</f>
        <v/>
      </c>
      <c r="U30" s="120" t="str">
        <f>IF(ISBLANK('シート2-⑮-3'!P$23),"",'シート2-⑮-3'!P$23)</f>
        <v/>
      </c>
      <c r="V30" s="120" t="str">
        <f>IF(ISBLANK('シート2-⑮-3'!P$24),"",'シート2-⑮-3'!P$24)</f>
        <v/>
      </c>
      <c r="W30" s="120" t="str">
        <f>IF(ISBLANK('シート2-⑮-3'!P$25),"",'シート2-⑮-3'!P$25)</f>
        <v/>
      </c>
      <c r="X30" s="120" t="str">
        <f>IF(ISBLANK('シート2-⑮-3'!P$26),"",'シート2-⑮-3'!P$26)</f>
        <v/>
      </c>
      <c r="Y30" s="120" t="str">
        <f>IF(ISBLANK('シート2-⑮-3'!P$27),"",'シート2-⑮-3'!P$27)</f>
        <v/>
      </c>
      <c r="Z30" s="120" t="str">
        <f>IF(ISBLANK('シート2-⑮-3'!P$28),"",'シート2-⑮-3'!P$28)</f>
        <v/>
      </c>
      <c r="AA30" s="113" t="str">
        <f>IF(ISBLANK('シート2-⑮-3'!S$18),"",'シート2-⑮-3'!S$18)</f>
        <v/>
      </c>
      <c r="AB30" s="120" t="str">
        <f>IF(ISBLANK('シート2-⑮-3'!S$19),"",'シート2-⑮-3'!S$19)</f>
        <v/>
      </c>
      <c r="AC30" s="120" t="str">
        <f>IF(ISBLANK('シート2-⑮-3'!S$20),"",'シート2-⑮-3'!S$20)</f>
        <v/>
      </c>
      <c r="AD30" s="120" t="str">
        <f>IF(ISBLANK('シート2-⑮-3'!S$21),"",'シート2-⑮-3'!S$21)</f>
        <v/>
      </c>
      <c r="AE30" s="120" t="str">
        <f>IF(ISBLANK('シート2-⑮-3'!S$22),"",'シート2-⑮-3'!S$22)</f>
        <v/>
      </c>
      <c r="AF30" s="120" t="str">
        <f>IF(ISBLANK('シート2-⑮-3'!S$23),"",'シート2-⑮-3'!S$23)</f>
        <v/>
      </c>
      <c r="AG30" s="120" t="str">
        <f>IF(ISBLANK('シート2-⑮-3'!S$24),"",'シート2-⑮-3'!S$24)</f>
        <v/>
      </c>
      <c r="AH30" s="120" t="str">
        <f>IF(ISBLANK('シート2-⑮-3'!S$25),"",'シート2-⑮-3'!S$25)</f>
        <v/>
      </c>
      <c r="AI30" s="120" t="str">
        <f>IF(ISBLANK('シート2-⑮-3'!S$26),"",'シート2-⑮-3'!S$26)</f>
        <v/>
      </c>
      <c r="AJ30" s="120" t="str">
        <f>IF(ISBLANK('シート2-⑮-3'!S$27),"",'シート2-⑮-3'!S$27)</f>
        <v/>
      </c>
      <c r="AK30" s="120" t="str">
        <f>IF(ISBLANK('シート2-⑮-3'!S$28),"",'シート2-⑮-3'!S$28)</f>
        <v/>
      </c>
      <c r="AL30" s="113" t="str">
        <f>IF(ISBLANK('シート2-⑮-3'!V$18),"",'シート2-⑮-3'!V$18)</f>
        <v/>
      </c>
      <c r="AM30" s="120" t="str">
        <f>IF(ISBLANK('シート2-⑮-3'!V$19),"",'シート2-⑮-3'!V$19)</f>
        <v/>
      </c>
      <c r="AN30" s="120" t="str">
        <f>IF(ISBLANK('シート2-⑮-3'!V$20),"",'シート2-⑮-3'!V$20)</f>
        <v/>
      </c>
      <c r="AO30" s="120" t="str">
        <f>IF(ISBLANK('シート2-⑮-3'!V$21),"",'シート2-⑮-3'!V$21)</f>
        <v/>
      </c>
      <c r="AP30" s="120" t="str">
        <f>IF(ISBLANK('シート2-⑮-3'!V$22),"",'シート2-⑮-3'!V$22)</f>
        <v/>
      </c>
      <c r="AQ30" s="120" t="str">
        <f>IF(ISBLANK('シート2-⑮-3'!V$23),"",'シート2-⑮-3'!V$23)</f>
        <v/>
      </c>
      <c r="AR30" s="120" t="str">
        <f>IF(ISBLANK('シート2-⑮-3'!V$24),"",'シート2-⑮-3'!V$24)</f>
        <v/>
      </c>
      <c r="AS30" s="120" t="str">
        <f>IF(ISBLANK('シート2-⑮-3'!V$25),"",'シート2-⑮-3'!V$25)</f>
        <v/>
      </c>
      <c r="AT30" s="120" t="str">
        <f>IF(ISBLANK('シート2-⑮-3'!V$26),"",'シート2-⑮-3'!V$26)</f>
        <v/>
      </c>
      <c r="AU30" s="120" t="str">
        <f>IF(ISBLANK('シート2-⑮-3'!V$27),"",'シート2-⑮-3'!V$27)</f>
        <v/>
      </c>
      <c r="AV30" s="120" t="str">
        <f>IF(ISBLANK('シート2-⑮-3'!V$28),"",'シート2-⑮-3'!V$28)</f>
        <v/>
      </c>
      <c r="AW30" s="120" t="str">
        <f>IF(ISBLANK('シート2-⑮-3'!Y$19),"",'シート2-⑮-3'!Y$19)</f>
        <v/>
      </c>
      <c r="AX30" s="120" t="str">
        <f>IF(ISBLANK('シート2-⑮-3'!Y$20),"",'シート2-⑮-3'!Y$20)</f>
        <v/>
      </c>
      <c r="AY30" s="120" t="str">
        <f>IF(ISBLANK('シート2-⑮-3'!Y$21),"",'シート2-⑮-3'!Y$21)</f>
        <v/>
      </c>
      <c r="AZ30" s="120" t="str">
        <f>IF(ISBLANK('シート2-⑮-3'!Y$22),"",'シート2-⑮-3'!Y$22)</f>
        <v/>
      </c>
      <c r="BA30" s="120" t="str">
        <f>IF(ISBLANK('シート2-⑮-3'!Y$23),"",'シート2-⑮-3'!Y$23)</f>
        <v/>
      </c>
      <c r="BB30" s="120" t="str">
        <f>IF(ISBLANK('シート2-⑮-3'!Y$24),"",'シート2-⑮-3'!Y$24)</f>
        <v/>
      </c>
      <c r="BC30" s="120" t="str">
        <f>IF(ISBLANK('シート2-⑮-3'!Y$25),"",'シート2-⑮-3'!Y$25)</f>
        <v/>
      </c>
      <c r="BD30" s="120" t="str">
        <f>IF(ISBLANK('シート2-⑮-3'!Y$26),"",'シート2-⑮-3'!Y$26)</f>
        <v/>
      </c>
      <c r="BE30" s="120" t="str">
        <f>IF(ISBLANK('シート2-⑮-3'!Y$27),"",'シート2-⑮-3'!Y$27)</f>
        <v/>
      </c>
      <c r="BF30" s="120" t="str">
        <f>IF(ISBLANK('シート2-⑮-3'!Y$28),"",'シート2-⑮-3'!Y$28)</f>
        <v/>
      </c>
    </row>
    <row r="31" spans="1:58" customFormat="1">
      <c r="A31" s="114" t="s">
        <v>68</v>
      </c>
      <c r="B31" s="149" t="str">
        <f>IF(ISBLANK(G7),"",G7)</f>
        <v/>
      </c>
      <c r="C31" s="115" t="s">
        <v>210</v>
      </c>
      <c r="D31" s="198" t="s">
        <v>443</v>
      </c>
      <c r="E31" s="116">
        <f>IF(ISBLANK('シート2-⑮-4'!$E$10),"",'シート2-⑮-4'!$E$10)</f>
        <v>44645</v>
      </c>
      <c r="F31" s="117">
        <f>IF(ISBLANK('シート2-⑮-4'!M10),"",'シート2-⑮-4'!M10)</f>
        <v>0.39583333333333398</v>
      </c>
      <c r="G31" s="117">
        <f>IF(ISBLANK('シート2-⑮-4'!R10),"",'シート2-⑮-4'!R10)</f>
        <v>0.64583333333333703</v>
      </c>
      <c r="H31" s="117" t="str">
        <f>IF(ISBLANK('シート2-⑮-4'!E11),"",'シート2-⑮-4'!E11)</f>
        <v/>
      </c>
      <c r="I31" s="117" t="str">
        <f>IF(ISBLANK('シート2-⑮-4'!M11),"",'シート2-⑮-4'!M11)</f>
        <v/>
      </c>
      <c r="J31" s="117" t="str">
        <f>IF(ISBLANK('シート2-⑮-4'!R11),"",'シート2-⑮-4'!R11)</f>
        <v/>
      </c>
      <c r="K31" s="118" t="str">
        <f>IF(ISBLANK('シート2-⑮-4'!E13),"",'シート2-⑮-4'!E13)</f>
        <v>滋賀県立長寿社会福祉センター</v>
      </c>
      <c r="L31" s="117" t="str">
        <f>IF(ISBLANK('シート2-⑮-4'!E14),"",'シート2-⑮-4'!E14)</f>
        <v/>
      </c>
      <c r="M31" s="115" t="str">
        <f>IF(ISBLANK('シート2-⑮-4'!Y10),"",'シート2-⑮-4'!Y10)</f>
        <v/>
      </c>
      <c r="N31" s="115" t="str">
        <f>IF(ISBLANK('シート2-⑮-4'!Y13),"",'シート2-⑮-4'!Y13)</f>
        <v/>
      </c>
      <c r="O31" s="119"/>
      <c r="P31" s="113" t="str">
        <f>IF(ISBLANK('シート2-⑮-4'!P$18),"",'シート2-⑮-4'!P$18)</f>
        <v/>
      </c>
      <c r="Q31" s="120" t="str">
        <f>IF(ISBLANK('シート2-⑮-4'!P$19),"",'シート2-⑮-4'!P$19)</f>
        <v/>
      </c>
      <c r="R31" s="120" t="str">
        <f>IF(ISBLANK('シート2-⑮-4'!P$20),"",'シート2-⑮-4'!P$20)</f>
        <v/>
      </c>
      <c r="S31" s="120" t="str">
        <f>IF(ISBLANK('シート2-⑮-4'!P$21),"",'シート2-⑮-4'!P$21)</f>
        <v/>
      </c>
      <c r="T31" s="120" t="str">
        <f>IF(ISBLANK('シート2-⑮-4'!P$22),"",'シート2-⑮-4'!P$22)</f>
        <v/>
      </c>
      <c r="U31" s="120" t="str">
        <f>IF(ISBLANK('シート2-⑮-4'!P$23),"",'シート2-⑮-4'!P$23)</f>
        <v/>
      </c>
      <c r="V31" s="120" t="str">
        <f>IF(ISBLANK('シート2-⑮-4'!P$24),"",'シート2-⑮-4'!P$24)</f>
        <v/>
      </c>
      <c r="W31" s="120" t="str">
        <f>IF(ISBLANK('シート2-⑮-4'!P$25),"",'シート2-⑮-4'!P$25)</f>
        <v/>
      </c>
      <c r="X31" s="120" t="str">
        <f>IF(ISBLANK('シート2-⑮-4'!P$26),"",'シート2-⑮-4'!P$26)</f>
        <v/>
      </c>
      <c r="Y31" s="120" t="str">
        <f>IF(ISBLANK('シート2-⑮-4'!P$27),"",'シート2-⑮-4'!P$27)</f>
        <v/>
      </c>
      <c r="Z31" s="120" t="str">
        <f>IF(ISBLANK('シート2-⑮-4'!P$28),"",'シート2-⑮-4'!P$28)</f>
        <v/>
      </c>
      <c r="AA31" s="113" t="str">
        <f>IF(ISBLANK('シート2-⑮-4'!S$18),"",'シート2-⑮-4'!S$18)</f>
        <v/>
      </c>
      <c r="AB31" s="120" t="str">
        <f>IF(ISBLANK('シート2-⑮-4'!S$19),"",'シート2-⑮-4'!S$19)</f>
        <v/>
      </c>
      <c r="AC31" s="120" t="str">
        <f>IF(ISBLANK('シート2-⑮-4'!S$20),"",'シート2-⑮-4'!S$20)</f>
        <v/>
      </c>
      <c r="AD31" s="120" t="str">
        <f>IF(ISBLANK('シート2-⑮-4'!S$21),"",'シート2-⑮-4'!S$21)</f>
        <v/>
      </c>
      <c r="AE31" s="120" t="str">
        <f>IF(ISBLANK('シート2-⑮-4'!S$22),"",'シート2-⑮-4'!S$22)</f>
        <v/>
      </c>
      <c r="AF31" s="120" t="str">
        <f>IF(ISBLANK('シート2-⑮-4'!S$23),"",'シート2-⑮-4'!S$23)</f>
        <v/>
      </c>
      <c r="AG31" s="120" t="str">
        <f>IF(ISBLANK('シート2-⑮-4'!S$24),"",'シート2-⑮-4'!S$24)</f>
        <v/>
      </c>
      <c r="AH31" s="120" t="str">
        <f>IF(ISBLANK('シート2-⑮-4'!S$25),"",'シート2-⑮-4'!S$25)</f>
        <v/>
      </c>
      <c r="AI31" s="120" t="str">
        <f>IF(ISBLANK('シート2-⑮-4'!S$26),"",'シート2-⑮-4'!S$26)</f>
        <v/>
      </c>
      <c r="AJ31" s="120" t="str">
        <f>IF(ISBLANK('シート2-⑮-4'!S$27),"",'シート2-⑮-4'!S$27)</f>
        <v/>
      </c>
      <c r="AK31" s="120" t="str">
        <f>IF(ISBLANK('シート2-⑮-4'!S$28),"",'シート2-⑮-4'!S$28)</f>
        <v/>
      </c>
      <c r="AL31" s="113" t="str">
        <f>IF(ISBLANK('シート2-⑮-4'!V$18),"",'シート2-⑮-4'!V$18)</f>
        <v/>
      </c>
      <c r="AM31" s="120" t="str">
        <f>IF(ISBLANK('シート2-⑮-4'!V$19),"",'シート2-⑮-4'!V$19)</f>
        <v/>
      </c>
      <c r="AN31" s="120" t="str">
        <f>IF(ISBLANK('シート2-⑮-4'!V$20),"",'シート2-⑮-4'!V$20)</f>
        <v/>
      </c>
      <c r="AO31" s="120" t="str">
        <f>IF(ISBLANK('シート2-⑮-4'!V$21),"",'シート2-⑮-4'!V$21)</f>
        <v/>
      </c>
      <c r="AP31" s="120" t="str">
        <f>IF(ISBLANK('シート2-⑮-4'!V$22),"",'シート2-⑮-4'!V$22)</f>
        <v/>
      </c>
      <c r="AQ31" s="120" t="str">
        <f>IF(ISBLANK('シート2-⑮-4'!V$23),"",'シート2-⑮-4'!V$23)</f>
        <v/>
      </c>
      <c r="AR31" s="120" t="str">
        <f>IF(ISBLANK('シート2-⑮-4'!V$24),"",'シート2-⑮-4'!V$24)</f>
        <v/>
      </c>
      <c r="AS31" s="120" t="str">
        <f>IF(ISBLANK('シート2-⑮-4'!V$25),"",'シート2-⑮-4'!V$25)</f>
        <v/>
      </c>
      <c r="AT31" s="120" t="str">
        <f>IF(ISBLANK('シート2-⑮-4'!V$26),"",'シート2-⑮-4'!V$26)</f>
        <v/>
      </c>
      <c r="AU31" s="120" t="str">
        <f>IF(ISBLANK('シート2-⑮-4'!V$27),"",'シート2-⑮-4'!V$27)</f>
        <v/>
      </c>
      <c r="AV31" s="120" t="str">
        <f>IF(ISBLANK('シート2-⑮-4'!V$28),"",'シート2-⑮-4'!V$28)</f>
        <v/>
      </c>
      <c r="AW31" s="120" t="str">
        <f>IF(ISBLANK('シート2-⑮-4'!Y$19),"",'シート2-⑮-4'!Y$19)</f>
        <v/>
      </c>
      <c r="AX31" s="120" t="str">
        <f>IF(ISBLANK('シート2-⑮-4'!Y$20),"",'シート2-⑮-4'!Y$20)</f>
        <v/>
      </c>
      <c r="AY31" s="120" t="str">
        <f>IF(ISBLANK('シート2-⑮-4'!Y$21),"",'シート2-⑮-4'!Y$21)</f>
        <v/>
      </c>
      <c r="AZ31" s="120" t="str">
        <f>IF(ISBLANK('シート2-⑮-4'!Y$22),"",'シート2-⑮-4'!Y$22)</f>
        <v/>
      </c>
      <c r="BA31" s="120" t="str">
        <f>IF(ISBLANK('シート2-⑮-4'!Y$23),"",'シート2-⑮-4'!Y$23)</f>
        <v/>
      </c>
      <c r="BB31" s="120" t="str">
        <f>IF(ISBLANK('シート2-⑮-4'!Y$24),"",'シート2-⑮-4'!Y$24)</f>
        <v/>
      </c>
      <c r="BC31" s="120" t="str">
        <f>IF(ISBLANK('シート2-⑮-4'!Y$25),"",'シート2-⑮-4'!Y$25)</f>
        <v/>
      </c>
      <c r="BD31" s="120" t="str">
        <f>IF(ISBLANK('シート2-⑮-4'!Y$26),"",'シート2-⑮-4'!Y$26)</f>
        <v/>
      </c>
      <c r="BE31" s="120" t="str">
        <f>IF(ISBLANK('シート2-⑮-4'!Y$27),"",'シート2-⑮-4'!Y$27)</f>
        <v/>
      </c>
      <c r="BF31" s="120" t="str">
        <f>IF(ISBLANK('シート2-⑮-4'!Y$28),"",'シート2-⑮-4'!Y$28)</f>
        <v/>
      </c>
    </row>
    <row r="32" spans="1:58" customFormat="1">
      <c r="A32" s="114" t="s">
        <v>68</v>
      </c>
      <c r="B32" s="149" t="str">
        <f>IF(ISBLANK(G7),"",G7)</f>
        <v/>
      </c>
      <c r="C32" s="115" t="s">
        <v>210</v>
      </c>
      <c r="D32" s="198" t="s">
        <v>447</v>
      </c>
      <c r="E32" s="116">
        <f>IF(ISBLANK('シート2-⑮-5'!$E$10),"",'シート2-⑮-6'!$E$10)</f>
        <v>45032</v>
      </c>
      <c r="F32" s="117">
        <f>IF(ISBLANK('シート2-⑮-5'!M10),"",'シート2-⑮-5'!M10)</f>
        <v>0.39583333333333398</v>
      </c>
      <c r="G32" s="117">
        <f>IF(ISBLANK('シート2-⑮-5'!R10),"",'シート2-⑮-5'!R10)</f>
        <v>0.64583333333333703</v>
      </c>
      <c r="H32" s="117" t="str">
        <f>IF(ISBLANK('シート2-⑮-5'!E11),"",'シート2-⑮-5'!E11)</f>
        <v/>
      </c>
      <c r="I32" s="117" t="str">
        <f>IF(ISBLANK('シート2-⑮-5'!M11),"",'シート2-⑮-5'!M11)</f>
        <v/>
      </c>
      <c r="J32" s="117" t="str">
        <f>IF(ISBLANK('シート2-⑮-5'!R11),"",'シート2-⑮-5'!R11)</f>
        <v/>
      </c>
      <c r="K32" s="118" t="str">
        <f>IF(ISBLANK('シート2-⑮-5'!E13),"",'シート2-⑮-5'!E13)</f>
        <v>滋賀県立長寿社会福祉センター</v>
      </c>
      <c r="L32" s="117" t="str">
        <f>IF(ISBLANK('シート2-⑮-5'!E14),"",'シート2-⑮-5'!E14)</f>
        <v/>
      </c>
      <c r="M32" s="115" t="str">
        <f>IF(ISBLANK('シート2-⑮-5'!Y10),"",'シート2-⑮-5'!Y10)</f>
        <v/>
      </c>
      <c r="N32" s="115" t="str">
        <f>IF(ISBLANK('シート2-⑮-5'!Y13),"",'シート2-⑮-5'!Y13)</f>
        <v/>
      </c>
      <c r="O32" s="119"/>
      <c r="P32" s="113" t="str">
        <f>IF(ISBLANK('シート2-⑮-5'!P$18),"",'シート2-⑮-5'!P$18)</f>
        <v/>
      </c>
      <c r="Q32" s="120" t="str">
        <f>IF(ISBLANK('シート2-⑮-5'!P$19),"",'シート2-⑮-5'!P$19)</f>
        <v/>
      </c>
      <c r="R32" s="120" t="str">
        <f>IF(ISBLANK('シート2-⑮-5'!P$20),"",'シート2-⑮-5'!P$20)</f>
        <v/>
      </c>
      <c r="S32" s="120" t="str">
        <f>IF(ISBLANK('シート2-⑮-5'!P$21),"",'シート2-⑮-5'!P$21)</f>
        <v/>
      </c>
      <c r="T32" s="120" t="str">
        <f>IF(ISBLANK('シート2-⑮-5'!P$22),"",'シート2-⑮-5'!P$22)</f>
        <v/>
      </c>
      <c r="U32" s="120" t="str">
        <f>IF(ISBLANK('シート2-⑮-5'!P$23),"",'シート2-⑮-5'!P$23)</f>
        <v/>
      </c>
      <c r="V32" s="120" t="str">
        <f>IF(ISBLANK('シート2-⑮-5'!P$24),"",'シート2-⑮-5'!P$24)</f>
        <v/>
      </c>
      <c r="W32" s="120" t="str">
        <f>IF(ISBLANK('シート2-⑮-5'!P$25),"",'シート2-⑮-5'!P$25)</f>
        <v/>
      </c>
      <c r="X32" s="120" t="str">
        <f>IF(ISBLANK('シート2-⑮-5'!P$26),"",'シート2-⑮-5'!P$26)</f>
        <v/>
      </c>
      <c r="Y32" s="120" t="str">
        <f>IF(ISBLANK('シート2-⑮-5'!P$27),"",'シート2-⑮-5'!P$27)</f>
        <v/>
      </c>
      <c r="Z32" s="120" t="str">
        <f>IF(ISBLANK('シート2-⑮-5'!P$28),"",'シート2-⑮-5'!P$28)</f>
        <v/>
      </c>
      <c r="AA32" s="113" t="str">
        <f>IF(ISBLANK('シート2-⑮-5'!S$18),"",'シート2-⑮-5'!S$18)</f>
        <v/>
      </c>
      <c r="AB32" s="120" t="str">
        <f>IF(ISBLANK('シート2-⑮-5'!S$19),"",'シート2-⑮-5'!S$19)</f>
        <v/>
      </c>
      <c r="AC32" s="120" t="str">
        <f>IF(ISBLANK('シート2-⑮-5'!S$20),"",'シート2-⑮-5'!S$20)</f>
        <v/>
      </c>
      <c r="AD32" s="120" t="str">
        <f>IF(ISBLANK('シート2-⑮-5'!S$21),"",'シート2-⑮-5'!S$21)</f>
        <v/>
      </c>
      <c r="AE32" s="120" t="str">
        <f>IF(ISBLANK('シート2-⑮-5'!S$22),"",'シート2-⑮-5'!S$22)</f>
        <v/>
      </c>
      <c r="AF32" s="120" t="str">
        <f>IF(ISBLANK('シート2-⑮-5'!S$23),"",'シート2-⑮-5'!S$23)</f>
        <v/>
      </c>
      <c r="AG32" s="120" t="str">
        <f>IF(ISBLANK('シート2-⑮-5'!S$24),"",'シート2-⑮-5'!S$24)</f>
        <v/>
      </c>
      <c r="AH32" s="120" t="str">
        <f>IF(ISBLANK('シート2-⑮-5'!S$25),"",'シート2-⑮-5'!S$25)</f>
        <v/>
      </c>
      <c r="AI32" s="120" t="str">
        <f>IF(ISBLANK('シート2-⑮-5'!S$26),"",'シート2-⑮-5'!S$26)</f>
        <v/>
      </c>
      <c r="AJ32" s="120" t="str">
        <f>IF(ISBLANK('シート2-⑮-5'!S$27),"",'シート2-⑮-5'!S$27)</f>
        <v/>
      </c>
      <c r="AK32" s="120" t="str">
        <f>IF(ISBLANK('シート2-⑮-5'!S$28),"",'シート2-⑮-5'!S$28)</f>
        <v/>
      </c>
      <c r="AL32" s="113" t="str">
        <f>IF(ISBLANK('シート2-⑮-5'!V$18),"",'シート2-⑮-5'!V$18)</f>
        <v/>
      </c>
      <c r="AM32" s="120" t="str">
        <f>IF(ISBLANK('シート2-⑮-5'!V$19),"",'シート2-⑮-5'!V$19)</f>
        <v/>
      </c>
      <c r="AN32" s="120" t="str">
        <f>IF(ISBLANK('シート2-⑮-5'!V$20),"",'シート2-⑮-5'!V$20)</f>
        <v/>
      </c>
      <c r="AO32" s="120" t="str">
        <f>IF(ISBLANK('シート2-⑮-5'!V$21),"",'シート2-⑮-5'!V$21)</f>
        <v/>
      </c>
      <c r="AP32" s="120" t="str">
        <f>IF(ISBLANK('シート2-⑮-5'!V$22),"",'シート2-⑮-5'!V$22)</f>
        <v/>
      </c>
      <c r="AQ32" s="120" t="str">
        <f>IF(ISBLANK('シート2-⑮-5'!V$23),"",'シート2-⑮-5'!V$23)</f>
        <v/>
      </c>
      <c r="AR32" s="120" t="str">
        <f>IF(ISBLANK('シート2-⑮-5'!V$24),"",'シート2-⑮-5'!V$24)</f>
        <v/>
      </c>
      <c r="AS32" s="120" t="str">
        <f>IF(ISBLANK('シート2-⑮-5'!V$25),"",'シート2-⑮-5'!V$25)</f>
        <v/>
      </c>
      <c r="AT32" s="120" t="str">
        <f>IF(ISBLANK('シート2-⑮-5'!V$26),"",'シート2-⑮-5'!V$26)</f>
        <v/>
      </c>
      <c r="AU32" s="120" t="str">
        <f>IF(ISBLANK('シート2-⑮-5'!V$27),"",'シート2-⑮-5'!V$27)</f>
        <v/>
      </c>
      <c r="AV32" s="120" t="str">
        <f>IF(ISBLANK('シート2-⑮-5'!V$28),"",'シート2-⑮-5'!V$28)</f>
        <v/>
      </c>
      <c r="AW32" s="120" t="str">
        <f>IF(ISBLANK('シート2-⑮-5'!Y$19),"",'シート2-⑮-5'!Y$19)</f>
        <v/>
      </c>
      <c r="AX32" s="120" t="str">
        <f>IF(ISBLANK('シート2-⑮-5'!Y$20),"",'シート2-⑮-5'!Y$20)</f>
        <v/>
      </c>
      <c r="AY32" s="120" t="str">
        <f>IF(ISBLANK('シート2-⑮-5'!Y$21),"",'シート2-⑮-5'!Y$21)</f>
        <v/>
      </c>
      <c r="AZ32" s="120" t="str">
        <f>IF(ISBLANK('シート2-⑮-5'!Y$22),"",'シート2-⑮-5'!Y$22)</f>
        <v/>
      </c>
      <c r="BA32" s="120" t="str">
        <f>IF(ISBLANK('シート2-⑮-5'!Y$23),"",'シート2-⑮-5'!Y$23)</f>
        <v/>
      </c>
      <c r="BB32" s="120" t="str">
        <f>IF(ISBLANK('シート2-⑮-5'!Y$24),"",'シート2-⑮-5'!Y$24)</f>
        <v/>
      </c>
      <c r="BC32" s="120" t="str">
        <f>IF(ISBLANK('シート2-⑮-5'!Y$25),"",'シート2-⑮-5'!Y$25)</f>
        <v/>
      </c>
      <c r="BD32" s="120" t="str">
        <f>IF(ISBLANK('シート2-⑮-5'!Y$26),"",'シート2-⑮-5'!Y$26)</f>
        <v/>
      </c>
      <c r="BE32" s="120" t="str">
        <f>IF(ISBLANK('シート2-⑮-5'!Y$27),"",'シート2-⑮-5'!Y$27)</f>
        <v/>
      </c>
      <c r="BF32" s="120" t="str">
        <f>IF(ISBLANK('シート2-⑮-5'!Y$28),"",'シート2-⑮-5'!Y$28)</f>
        <v/>
      </c>
    </row>
    <row r="33" spans="1:83" customFormat="1">
      <c r="A33" s="114" t="s">
        <v>68</v>
      </c>
      <c r="B33" s="149" t="str">
        <f>IF(ISBLANK(G7),"",G7)</f>
        <v/>
      </c>
      <c r="C33" s="115" t="s">
        <v>210</v>
      </c>
      <c r="D33" s="198" t="s">
        <v>446</v>
      </c>
      <c r="E33" s="116">
        <f>IF(ISBLANK('シート2-⑮-6'!$E$10),"",'シート2-⑮-6'!$E$10)</f>
        <v>45032</v>
      </c>
      <c r="F33" s="117">
        <f>IF(ISBLANK('シート2-⑮-6'!M10),"",'シート2-⑮-6'!M10)</f>
        <v>0.39583333333333398</v>
      </c>
      <c r="G33" s="117">
        <f>IF(ISBLANK('シート2-⑮-6'!R10),"",'シート2-⑮-6'!R10)</f>
        <v>0.64583333333333703</v>
      </c>
      <c r="H33" s="117" t="str">
        <f>IF(ISBLANK('シート2-⑮-6'!E11),"",'シート2-⑮-6'!E11)</f>
        <v/>
      </c>
      <c r="I33" s="117" t="str">
        <f>IF(ISBLANK('シート2-⑮-6'!M11),"",'シート2-⑮-6'!M11)</f>
        <v/>
      </c>
      <c r="J33" s="117" t="str">
        <f>IF(ISBLANK('シート2-⑮-6'!R11),"",'シート2-⑮-6'!R11)</f>
        <v/>
      </c>
      <c r="K33" s="118" t="str">
        <f>IF(ISBLANK('シート2-⑮-6'!E13),"",'シート2-⑮-6'!E13)</f>
        <v>滋賀県立長寿社会福祉センター</v>
      </c>
      <c r="L33" s="117" t="str">
        <f>IF(ISBLANK('シート2-⑮-6'!E14),"",'シート2-⑮-6'!E14)</f>
        <v/>
      </c>
      <c r="M33" s="115" t="str">
        <f>IF(ISBLANK('シート2-⑮-6'!Y10),"",'シート2-⑮-6'!Y10)</f>
        <v/>
      </c>
      <c r="N33" s="115" t="str">
        <f>IF(ISBLANK('シート2-⑮-6'!Y13),"",'シート2-⑮-6'!Y13)</f>
        <v/>
      </c>
      <c r="O33" s="119"/>
      <c r="P33" s="113" t="str">
        <f>IF(ISBLANK('シート2-⑮-6'!P$18),"",'シート2-⑮-6'!P$18)</f>
        <v/>
      </c>
      <c r="Q33" s="120" t="str">
        <f>IF(ISBLANK('シート2-⑮-6'!P$19),"",'シート2-⑮-6'!P$19)</f>
        <v/>
      </c>
      <c r="R33" s="120" t="str">
        <f>IF(ISBLANK('シート2-⑮-6'!P$20),"",'シート2-⑮-6'!P$20)</f>
        <v/>
      </c>
      <c r="S33" s="120" t="str">
        <f>IF(ISBLANK('シート2-⑮-6'!P$21),"",'シート2-⑮-6'!P$21)</f>
        <v/>
      </c>
      <c r="T33" s="120" t="str">
        <f>IF(ISBLANK('シート2-⑮-6'!P$22),"",'シート2-⑮-6'!P$22)</f>
        <v/>
      </c>
      <c r="U33" s="120" t="str">
        <f>IF(ISBLANK('シート2-⑮-6'!P$23),"",'シート2-⑮-6'!P$23)</f>
        <v/>
      </c>
      <c r="V33" s="120" t="str">
        <f>IF(ISBLANK('シート2-⑮-6'!P$24),"",'シート2-⑮-6'!P$24)</f>
        <v/>
      </c>
      <c r="W33" s="120" t="str">
        <f>IF(ISBLANK('シート2-⑮-6'!P$25),"",'シート2-⑮-6'!P$25)</f>
        <v/>
      </c>
      <c r="X33" s="120" t="str">
        <f>IF(ISBLANK('シート2-⑮-6'!P$26),"",'シート2-⑮-6'!P$26)</f>
        <v/>
      </c>
      <c r="Y33" s="120" t="str">
        <f>IF(ISBLANK('シート2-⑮-6'!P$27),"",'シート2-⑮-6'!P$27)</f>
        <v/>
      </c>
      <c r="Z33" s="120" t="str">
        <f>IF(ISBLANK('シート2-⑮-6'!P$28),"",'シート2-⑮-6'!P$28)</f>
        <v/>
      </c>
      <c r="AA33" s="113" t="str">
        <f>IF(ISBLANK('シート2-⑮-6'!S$18),"",'シート2-⑮-6'!S$18)</f>
        <v/>
      </c>
      <c r="AB33" s="120" t="str">
        <f>IF(ISBLANK('シート2-⑮-6'!S$19),"",'シート2-⑮-6'!S$19)</f>
        <v/>
      </c>
      <c r="AC33" s="120" t="str">
        <f>IF(ISBLANK('シート2-⑮-6'!S$20),"",'シート2-⑮-6'!S$20)</f>
        <v/>
      </c>
      <c r="AD33" s="120" t="str">
        <f>IF(ISBLANK('シート2-⑮-6'!S$21),"",'シート2-⑮-6'!S$21)</f>
        <v/>
      </c>
      <c r="AE33" s="120" t="str">
        <f>IF(ISBLANK('シート2-⑮-6'!S$22),"",'シート2-⑮-6'!S$22)</f>
        <v/>
      </c>
      <c r="AF33" s="120" t="str">
        <f>IF(ISBLANK('シート2-⑮-6'!S$23),"",'シート2-⑮-6'!S$23)</f>
        <v/>
      </c>
      <c r="AG33" s="120" t="str">
        <f>IF(ISBLANK('シート2-⑮-6'!S$24),"",'シート2-⑮-6'!S$24)</f>
        <v/>
      </c>
      <c r="AH33" s="120" t="str">
        <f>IF(ISBLANK('シート2-⑮-6'!S$25),"",'シート2-⑮-6'!S$25)</f>
        <v/>
      </c>
      <c r="AI33" s="120" t="str">
        <f>IF(ISBLANK('シート2-⑮-6'!S$26),"",'シート2-⑮-6'!S$26)</f>
        <v/>
      </c>
      <c r="AJ33" s="120" t="str">
        <f>IF(ISBLANK('シート2-⑮-6'!S$27),"",'シート2-⑮-6'!S$27)</f>
        <v/>
      </c>
      <c r="AK33" s="120" t="str">
        <f>IF(ISBLANK('シート2-⑮-6'!S$28),"",'シート2-⑮-6'!S$28)</f>
        <v/>
      </c>
      <c r="AL33" s="113" t="str">
        <f>IF(ISBLANK('シート2-⑮-6'!V$18),"",'シート2-⑮-6'!V$18)</f>
        <v/>
      </c>
      <c r="AM33" s="120" t="str">
        <f>IF(ISBLANK('シート2-⑮-6'!V$19),"",'シート2-⑮-6'!V$19)</f>
        <v/>
      </c>
      <c r="AN33" s="120" t="str">
        <f>IF(ISBLANK('シート2-⑮-6'!V$20),"",'シート2-⑮-6'!V$20)</f>
        <v/>
      </c>
      <c r="AO33" s="120" t="str">
        <f>IF(ISBLANK('シート2-⑮-6'!V$21),"",'シート2-⑮-6'!V$21)</f>
        <v/>
      </c>
      <c r="AP33" s="120" t="str">
        <f>IF(ISBLANK('シート2-⑮-6'!V$22),"",'シート2-⑮-6'!V$22)</f>
        <v/>
      </c>
      <c r="AQ33" s="120" t="str">
        <f>IF(ISBLANK('シート2-⑮-6'!V$23),"",'シート2-⑮-6'!V$23)</f>
        <v/>
      </c>
      <c r="AR33" s="120" t="str">
        <f>IF(ISBLANK('シート2-⑮-6'!V$24),"",'シート2-⑮-6'!V$24)</f>
        <v/>
      </c>
      <c r="AS33" s="120" t="str">
        <f>IF(ISBLANK('シート2-⑮-6'!V$25),"",'シート2-⑮-6'!V$25)</f>
        <v/>
      </c>
      <c r="AT33" s="120" t="str">
        <f>IF(ISBLANK('シート2-⑮-6'!V$26),"",'シート2-⑮-6'!V$26)</f>
        <v/>
      </c>
      <c r="AU33" s="120" t="str">
        <f>IF(ISBLANK('シート2-⑮-6'!V$27),"",'シート2-⑮-6'!V$27)</f>
        <v/>
      </c>
      <c r="AV33" s="120" t="str">
        <f>IF(ISBLANK('シート2-⑮-6'!V$28),"",'シート2-⑮-6'!V$28)</f>
        <v/>
      </c>
      <c r="AW33" s="120" t="str">
        <f>IF(ISBLANK('シート2-⑮-6'!Y$19),"",'シート2-⑮-6'!Y$19)</f>
        <v/>
      </c>
      <c r="AX33" s="120" t="str">
        <f>IF(ISBLANK('シート2-⑮-6'!Y$20),"",'シート2-⑮-6'!Y$20)</f>
        <v/>
      </c>
      <c r="AY33" s="120" t="str">
        <f>IF(ISBLANK('シート2-⑮-6'!Y$21),"",'シート2-⑮-6'!Y$21)</f>
        <v/>
      </c>
      <c r="AZ33" s="120" t="str">
        <f>IF(ISBLANK('シート2-⑮-6'!Y$22),"",'シート2-⑮-6'!Y$22)</f>
        <v/>
      </c>
      <c r="BA33" s="120" t="str">
        <f>IF(ISBLANK('シート2-⑮-6'!Y$23),"",'シート2-⑮-6'!Y$23)</f>
        <v/>
      </c>
      <c r="BB33" s="120" t="str">
        <f>IF(ISBLANK('シート2-⑮-6'!Y$24),"",'シート2-⑮-6'!Y$24)</f>
        <v/>
      </c>
      <c r="BC33" s="120" t="str">
        <f>IF(ISBLANK('シート2-⑮-6'!Y$25),"",'シート2-⑮-6'!Y$25)</f>
        <v/>
      </c>
      <c r="BD33" s="120" t="str">
        <f>IF(ISBLANK('シート2-⑮-6'!Y$26),"",'シート2-⑮-6'!Y$26)</f>
        <v/>
      </c>
      <c r="BE33" s="120" t="str">
        <f>IF(ISBLANK('シート2-⑮-6'!Y$27),"",'シート2-⑮-6'!Y$27)</f>
        <v/>
      </c>
      <c r="BF33" s="120" t="str">
        <f>IF(ISBLANK('シート2-⑮-6'!Y$28),"",'シート2-⑮-6'!Y$28)</f>
        <v/>
      </c>
    </row>
    <row r="34" spans="1:83" customFormat="1">
      <c r="A34" s="114" t="s">
        <v>68</v>
      </c>
      <c r="B34" s="149" t="str">
        <f>IF(ISBLANK(G7),"",G7)</f>
        <v/>
      </c>
      <c r="C34" s="115" t="s">
        <v>210</v>
      </c>
      <c r="D34" s="198" t="s">
        <v>444</v>
      </c>
      <c r="E34" s="116">
        <f>IF(ISBLANK('シート2-⑯'!$E$10),"",'シート2-⑯'!$E$10)</f>
        <v>45038</v>
      </c>
      <c r="F34" s="117">
        <f>IF(ISBLANK('シート2-⑯'!M10),"",'シート2-⑯'!M10)</f>
        <v>0.375</v>
      </c>
      <c r="G34" s="117">
        <f>IF(ISBLANK('シート2-⑯'!R10),"",'シート2-⑯'!R10)</f>
        <v>0.625000000000003</v>
      </c>
      <c r="H34" s="117" t="str">
        <f>IF(ISBLANK('シート2-⑯'!E11),"",'シート2-⑯'!E11)</f>
        <v/>
      </c>
      <c r="I34" s="117" t="str">
        <f>IF(ISBLANK('シート2-⑯'!M11),"",'シート2-⑯'!M11)</f>
        <v/>
      </c>
      <c r="J34" s="117" t="str">
        <f>IF(ISBLANK('シート2-⑯'!R11),"",'シート2-⑯'!R11)</f>
        <v/>
      </c>
      <c r="K34" s="118" t="str">
        <f>IF(ISBLANK('シート2-⑯'!E13),"",'シート2-⑯'!E13)</f>
        <v>滋賀県立長寿社会福祉センター</v>
      </c>
      <c r="L34" s="117" t="str">
        <f>IF(ISBLANK('シート2-⑯'!E14),"",'シート2-⑯'!E14)</f>
        <v/>
      </c>
      <c r="M34" s="115" t="str">
        <f>IF(ISBLANK('シート2-⑯'!Y10),"",'シート2-⑯'!Y10)</f>
        <v/>
      </c>
      <c r="N34" s="115" t="str">
        <f>IF(ISBLANK('シート2-⑯'!Y13),"",'シート2-⑯'!Y13)</f>
        <v/>
      </c>
      <c r="O34" s="119"/>
      <c r="P34" s="113" t="str">
        <f>IF(ISBLANK('シート2-⑯'!P$18),"",'シート2-⑯'!P$18)</f>
        <v/>
      </c>
      <c r="Q34" s="120" t="str">
        <f>IF(ISBLANK('シート2-⑯'!P$19),"",'シート2-⑯'!P$19)</f>
        <v/>
      </c>
      <c r="R34" s="120" t="str">
        <f>IF(ISBLANK('シート2-⑯'!P$20),"",'シート2-⑯'!P$20)</f>
        <v/>
      </c>
      <c r="S34" s="120" t="str">
        <f>IF(ISBLANK('シート2-⑯'!P$21),"",'シート2-⑯'!P$21)</f>
        <v/>
      </c>
      <c r="T34" s="120" t="str">
        <f>IF(ISBLANK('シート2-⑯'!P$22),"",'シート2-⑯'!P$22)</f>
        <v/>
      </c>
      <c r="U34" s="120" t="str">
        <f>IF(ISBLANK('シート2-⑯'!P$23),"",'シート2-⑯'!P$23)</f>
        <v/>
      </c>
      <c r="V34" s="120" t="str">
        <f>IF(ISBLANK('シート2-⑯'!P$24),"",'シート2-⑯'!P$24)</f>
        <v/>
      </c>
      <c r="W34" s="120" t="str">
        <f>IF(ISBLANK('シート2-⑯'!P$25),"",'シート2-⑯'!P$25)</f>
        <v/>
      </c>
      <c r="X34" s="120" t="str">
        <f>IF(ISBLANK('シート2-⑯'!P$26),"",'シート2-⑯'!P$26)</f>
        <v/>
      </c>
      <c r="Y34" s="120" t="str">
        <f>IF(ISBLANK('シート2-⑯'!P$27),"",'シート2-⑯'!P$27)</f>
        <v/>
      </c>
      <c r="Z34" s="120" t="str">
        <f>IF(ISBLANK('シート2-⑯'!P$28),"",'シート2-⑯'!P$28)</f>
        <v/>
      </c>
      <c r="AA34" s="113" t="str">
        <f>IF(ISBLANK('シート2-⑯'!S$18),"",'シート2-⑯'!S$18)</f>
        <v/>
      </c>
      <c r="AB34" s="120" t="str">
        <f>IF(ISBLANK('シート2-⑯'!S$19),"",'シート2-⑯'!S$19)</f>
        <v/>
      </c>
      <c r="AC34" s="120" t="str">
        <f>IF(ISBLANK('シート2-⑯'!S$20),"",'シート2-⑯'!S$20)</f>
        <v/>
      </c>
      <c r="AD34" s="120" t="str">
        <f>IF(ISBLANK('シート2-⑯'!S$21),"",'シート2-⑯'!S$21)</f>
        <v/>
      </c>
      <c r="AE34" s="120" t="str">
        <f>IF(ISBLANK('シート2-⑯'!S$22),"",'シート2-⑯'!S$22)</f>
        <v/>
      </c>
      <c r="AF34" s="120" t="str">
        <f>IF(ISBLANK('シート2-⑯'!S$23),"",'シート2-⑯'!S$23)</f>
        <v/>
      </c>
      <c r="AG34" s="120" t="str">
        <f>IF(ISBLANK('シート2-⑯'!S$24),"",'シート2-⑯'!S$24)</f>
        <v/>
      </c>
      <c r="AH34" s="120" t="str">
        <f>IF(ISBLANK('シート2-⑯'!S$25),"",'シート2-⑯'!S$25)</f>
        <v/>
      </c>
      <c r="AI34" s="120" t="str">
        <f>IF(ISBLANK('シート2-⑯'!S$26),"",'シート2-⑯'!S$26)</f>
        <v/>
      </c>
      <c r="AJ34" s="120" t="str">
        <f>IF(ISBLANK('シート2-⑯'!S$27),"",'シート2-⑯'!S$27)</f>
        <v/>
      </c>
      <c r="AK34" s="120" t="str">
        <f>IF(ISBLANK('シート2-⑯'!S$28),"",'シート2-⑯'!S$28)</f>
        <v/>
      </c>
      <c r="AL34" s="113" t="str">
        <f>IF(ISBLANK('シート2-⑯'!V$18),"",'シート2-⑯'!V$18)</f>
        <v/>
      </c>
      <c r="AM34" s="120" t="str">
        <f>IF(ISBLANK('シート2-⑯'!V$19),"",'シート2-⑯'!V$19)</f>
        <v/>
      </c>
      <c r="AN34" s="120" t="str">
        <f>IF(ISBLANK('シート2-⑯'!V$20),"",'シート2-⑯'!V$20)</f>
        <v/>
      </c>
      <c r="AO34" s="120" t="str">
        <f>IF(ISBLANK('シート2-⑯'!V$21),"",'シート2-⑯'!V$21)</f>
        <v/>
      </c>
      <c r="AP34" s="120" t="str">
        <f>IF(ISBLANK('シート2-⑯'!V$22),"",'シート2-⑯'!V$22)</f>
        <v/>
      </c>
      <c r="AQ34" s="120" t="str">
        <f>IF(ISBLANK('シート2-⑯'!V$23),"",'シート2-⑯'!V$23)</f>
        <v/>
      </c>
      <c r="AR34" s="120" t="str">
        <f>IF(ISBLANK('シート2-⑯'!V$24),"",'シート2-⑯'!V$24)</f>
        <v/>
      </c>
      <c r="AS34" s="120" t="str">
        <f>IF(ISBLANK('シート2-⑯'!V$25),"",'シート2-⑯'!V$25)</f>
        <v/>
      </c>
      <c r="AT34" s="120" t="str">
        <f>IF(ISBLANK('シート2-⑯'!V$26),"",'シート2-⑯'!V$26)</f>
        <v/>
      </c>
      <c r="AU34" s="120" t="str">
        <f>IF(ISBLANK('シート2-⑯'!V$27),"",'シート2-⑯'!V$27)</f>
        <v/>
      </c>
      <c r="AV34" s="120" t="str">
        <f>IF(ISBLANK('シート2-⑯'!V$28),"",'シート2-⑯'!V$28)</f>
        <v/>
      </c>
      <c r="AW34" s="120" t="str">
        <f>IF(ISBLANK('シート2-⑯'!Y$19),"",'シート2-⑯'!Y$19)</f>
        <v/>
      </c>
      <c r="AX34" s="120" t="str">
        <f>IF(ISBLANK('シート2-⑯'!Y$20),"",'シート2-⑯'!Y$20)</f>
        <v/>
      </c>
      <c r="AY34" s="120" t="str">
        <f>IF(ISBLANK('シート2-⑯'!Y$21),"",'シート2-⑯'!Y$21)</f>
        <v/>
      </c>
      <c r="AZ34" s="120" t="str">
        <f>IF(ISBLANK('シート2-⑯'!Y$22),"",'シート2-⑯'!Y$22)</f>
        <v/>
      </c>
      <c r="BA34" s="120" t="str">
        <f>IF(ISBLANK('シート2-⑯'!Y$23),"",'シート2-⑯'!Y$23)</f>
        <v/>
      </c>
      <c r="BB34" s="120" t="str">
        <f>IF(ISBLANK('シート2-⑯'!Y$24),"",'シート2-⑯'!Y$24)</f>
        <v/>
      </c>
      <c r="BC34" s="120" t="str">
        <f>IF(ISBLANK('シート2-⑯'!Y$25),"",'シート2-⑯'!Y$25)</f>
        <v/>
      </c>
      <c r="BD34" s="120" t="str">
        <f>IF(ISBLANK('シート2-⑯'!Y$26),"",'シート2-⑯'!Y$26)</f>
        <v/>
      </c>
      <c r="BE34" s="120" t="str">
        <f>IF(ISBLANK('シート2-⑯'!Y$27),"",'シート2-⑯'!Y$27)</f>
        <v/>
      </c>
      <c r="BF34" s="120" t="str">
        <f>IF(ISBLANK('シート2-⑯'!Y$28),"",'シート2-⑯'!Y$28)</f>
        <v/>
      </c>
    </row>
    <row r="35" spans="1:83" customFormat="1">
      <c r="A35" s="114" t="s">
        <v>68</v>
      </c>
      <c r="B35" s="149" t="str">
        <f>IF(ISBLANK(G7),"",G7)</f>
        <v/>
      </c>
      <c r="C35" s="115" t="s">
        <v>210</v>
      </c>
      <c r="D35" s="198" t="s">
        <v>445</v>
      </c>
      <c r="E35" s="116">
        <f>IF(ISBLANK('シート2-⑰'!$E$10),"",'シート2-⑰'!$E$10)</f>
        <v>45038</v>
      </c>
      <c r="F35" s="117">
        <f>IF(ISBLANK('シート2-⑰'!M10),"",'シート2-⑰'!M10)</f>
        <v>0.63194444444444797</v>
      </c>
      <c r="G35" s="117">
        <f>IF(ISBLANK('シート2-⑰'!R10),"",'シート2-⑰'!R10)</f>
        <v>0.71527777777778201</v>
      </c>
      <c r="H35" s="117" t="str">
        <f>IF(ISBLANK('シート2-⑰'!E11),"",'シート2-⑰'!E11)</f>
        <v/>
      </c>
      <c r="I35" s="117" t="str">
        <f>IF(ISBLANK('シート2-⑰'!M11),"",'シート2-⑰'!M11)</f>
        <v/>
      </c>
      <c r="J35" s="117" t="str">
        <f>IF(ISBLANK('シート2-⑰'!R11),"",'シート2-⑰'!R11)</f>
        <v/>
      </c>
      <c r="K35" s="118" t="str">
        <f>IF(ISBLANK('シート2-⑰'!E13),"",'シート2-⑰'!E13)</f>
        <v>滋賀県立長寿社会福祉センター</v>
      </c>
      <c r="L35" s="117" t="str">
        <f>IF(ISBLANK('シート2-⑰'!E14),"",'シート2-⑰'!E14)</f>
        <v/>
      </c>
      <c r="M35" s="115" t="str">
        <f>IF(ISBLANK('シート2-⑰'!Y10),"",'シート2-⑰'!Y10)</f>
        <v/>
      </c>
      <c r="N35" s="115" t="str">
        <f>IF(ISBLANK('シート2-⑰'!Y13),"",'シート2-⑰'!Y13)</f>
        <v/>
      </c>
      <c r="O35" s="119"/>
      <c r="P35" s="113" t="str">
        <f>IF(ISBLANK('シート2-⑰'!P$18),"",'シート2-⑰'!P$18)</f>
        <v/>
      </c>
      <c r="Q35" s="120" t="str">
        <f>IF(ISBLANK('シート2-⑰'!P$19),"",'シート2-⑰'!P$19)</f>
        <v/>
      </c>
      <c r="R35" s="120" t="str">
        <f>IF(ISBLANK('シート2-⑰'!P$20),"",'シート2-⑰'!P$20)</f>
        <v/>
      </c>
      <c r="S35" s="120" t="str">
        <f>IF(ISBLANK('シート2-⑰'!P$21),"",'シート2-⑰'!P$21)</f>
        <v/>
      </c>
      <c r="T35" s="120" t="str">
        <f>IF(ISBLANK('シート2-⑰'!P$22),"",'シート2-⑰'!P$22)</f>
        <v/>
      </c>
      <c r="U35" s="120" t="str">
        <f>IF(ISBLANK('シート2-⑰'!P$23),"",'シート2-⑰'!P$23)</f>
        <v/>
      </c>
      <c r="V35" s="120" t="str">
        <f>IF(ISBLANK('シート2-⑰'!P$24),"",'シート2-⑰'!P$24)</f>
        <v/>
      </c>
      <c r="W35" s="120" t="str">
        <f>IF(ISBLANK('シート2-⑰'!P$25),"",'シート2-⑰'!P$25)</f>
        <v/>
      </c>
      <c r="X35" s="120" t="str">
        <f>IF(ISBLANK('シート2-⑰'!P$26),"",'シート2-⑰'!P$26)</f>
        <v/>
      </c>
      <c r="Y35" s="120" t="str">
        <f>IF(ISBLANK('シート2-⑰'!P$27),"",'シート2-⑰'!P$27)</f>
        <v/>
      </c>
      <c r="Z35" s="120" t="str">
        <f>IF(ISBLANK('シート2-⑰'!P$28),"",'シート2-⑰'!P$28)</f>
        <v/>
      </c>
      <c r="AA35" s="113" t="str">
        <f>IF(ISBLANK('シート2-⑰'!S$18),"",'シート2-⑰'!S$18)</f>
        <v/>
      </c>
      <c r="AB35" s="120" t="str">
        <f>IF(ISBLANK('シート2-⑰'!S$19),"",'シート2-⑰'!S$19)</f>
        <v/>
      </c>
      <c r="AC35" s="120" t="str">
        <f>IF(ISBLANK('シート2-⑰'!S$20),"",'シート2-⑰'!S$20)</f>
        <v/>
      </c>
      <c r="AD35" s="120" t="str">
        <f>IF(ISBLANK('シート2-⑰'!S$21),"",'シート2-⑰'!S$21)</f>
        <v/>
      </c>
      <c r="AE35" s="120" t="str">
        <f>IF(ISBLANK('シート2-⑰'!S$22),"",'シート2-⑰'!S$22)</f>
        <v/>
      </c>
      <c r="AF35" s="120" t="str">
        <f>IF(ISBLANK('シート2-⑰'!S$23),"",'シート2-⑰'!S$23)</f>
        <v/>
      </c>
      <c r="AG35" s="120" t="str">
        <f>IF(ISBLANK('シート2-⑰'!S$24),"",'シート2-⑰'!S$24)</f>
        <v/>
      </c>
      <c r="AH35" s="120" t="str">
        <f>IF(ISBLANK('シート2-⑰'!S$25),"",'シート2-⑰'!S$25)</f>
        <v/>
      </c>
      <c r="AI35" s="120" t="str">
        <f>IF(ISBLANK('シート2-⑰'!S$26),"",'シート2-⑰'!S$26)</f>
        <v/>
      </c>
      <c r="AJ35" s="120" t="str">
        <f>IF(ISBLANK('シート2-⑰'!S$27),"",'シート2-⑰'!S$27)</f>
        <v/>
      </c>
      <c r="AK35" s="120" t="str">
        <f>IF(ISBLANK('シート2-⑰'!S$28),"",'シート2-⑰'!S$28)</f>
        <v/>
      </c>
      <c r="AL35" s="113" t="str">
        <f>IF(ISBLANK('シート2-⑰'!V$18),"",'シート2-⑰'!V$18)</f>
        <v/>
      </c>
      <c r="AM35" s="120" t="str">
        <f>IF(ISBLANK('シート2-⑰'!V$19),"",'シート2-⑰'!V$19)</f>
        <v/>
      </c>
      <c r="AN35" s="120" t="str">
        <f>IF(ISBLANK('シート2-⑰'!V$20),"",'シート2-⑰'!V$20)</f>
        <v/>
      </c>
      <c r="AO35" s="120" t="str">
        <f>IF(ISBLANK('シート2-⑰'!V$21),"",'シート2-⑰'!V$21)</f>
        <v/>
      </c>
      <c r="AP35" s="120" t="str">
        <f>IF(ISBLANK('シート2-⑰'!V$22),"",'シート2-⑰'!V$22)</f>
        <v/>
      </c>
      <c r="AQ35" s="120" t="str">
        <f>IF(ISBLANK('シート2-⑰'!V$23),"",'シート2-⑰'!V$23)</f>
        <v/>
      </c>
      <c r="AR35" s="120" t="str">
        <f>IF(ISBLANK('シート2-⑰'!V$24),"",'シート2-⑰'!V$24)</f>
        <v/>
      </c>
      <c r="AS35" s="120" t="str">
        <f>IF(ISBLANK('シート2-⑰'!V$25),"",'シート2-⑰'!V$25)</f>
        <v/>
      </c>
      <c r="AT35" s="120" t="str">
        <f>IF(ISBLANK('シート2-⑰'!V$26),"",'シート2-⑰'!V$26)</f>
        <v/>
      </c>
      <c r="AU35" s="120" t="str">
        <f>IF(ISBLANK('シート2-⑰'!V$27),"",'シート2-⑰'!V$27)</f>
        <v/>
      </c>
      <c r="AV35" s="120" t="str">
        <f>IF(ISBLANK('シート2-⑰'!V$28),"",'シート2-⑰'!V$28)</f>
        <v/>
      </c>
      <c r="AW35" s="120" t="str">
        <f>IF(ISBLANK('シート2-⑰'!Y$19),"",'シート2-⑰'!Y$19)</f>
        <v/>
      </c>
      <c r="AX35" s="120" t="str">
        <f>IF(ISBLANK('シート2-⑰'!Y$20),"",'シート2-⑰'!Y$20)</f>
        <v/>
      </c>
      <c r="AY35" s="120" t="str">
        <f>IF(ISBLANK('シート2-⑰'!Y$21),"",'シート2-⑰'!Y$21)</f>
        <v/>
      </c>
      <c r="AZ35" s="120" t="str">
        <f>IF(ISBLANK('シート2-⑰'!Y$22),"",'シート2-⑰'!Y$22)</f>
        <v/>
      </c>
      <c r="BA35" s="120" t="str">
        <f>IF(ISBLANK('シート2-⑰'!Y$23),"",'シート2-⑰'!Y$23)</f>
        <v/>
      </c>
      <c r="BB35" s="120" t="str">
        <f>IF(ISBLANK('シート2-⑰'!Y$24),"",'シート2-⑰'!Y$24)</f>
        <v/>
      </c>
      <c r="BC35" s="120" t="str">
        <f>IF(ISBLANK('シート2-⑰'!Y$25),"",'シート2-⑰'!Y$25)</f>
        <v/>
      </c>
      <c r="BD35" s="120" t="str">
        <f>IF(ISBLANK('シート2-⑰'!Y$26),"",'シート2-⑰'!Y$26)</f>
        <v/>
      </c>
      <c r="BE35" s="120" t="str">
        <f>IF(ISBLANK('シート2-⑰'!Y$27),"",'シート2-⑰'!Y$27)</f>
        <v/>
      </c>
      <c r="BF35" s="120" t="str">
        <f>IF(ISBLANK('シート2-⑰'!Y$28),"",'シート2-⑰'!Y$28)</f>
        <v/>
      </c>
    </row>
    <row r="36" spans="1:83" customFormat="1">
      <c r="A36" s="121" t="s">
        <v>68</v>
      </c>
      <c r="B36" s="286" t="str">
        <f>IF(ISBLANK(G7),"",G7)</f>
        <v/>
      </c>
      <c r="C36" s="130" t="s">
        <v>210</v>
      </c>
      <c r="D36" s="199" t="s">
        <v>551</v>
      </c>
      <c r="E36" s="116">
        <f>IF(ISBLANK('シート2-⑱'!$E$10),"",'シート2-⑱'!$E$10)</f>
        <v>44962</v>
      </c>
      <c r="F36" s="117">
        <f>IF(ISBLANK('シート2-⑱'!M10),"",'シート2-⑱'!M10)</f>
        <v>0.54166666666666896</v>
      </c>
      <c r="G36" s="117">
        <f>IF(ISBLANK('シート2-⑱'!R10),"",'シート2-⑱'!R10)</f>
        <v>0.70833333333333803</v>
      </c>
      <c r="H36" s="117" t="str">
        <f>IF(ISBLANK('シート2-⑱'!E11),"",'シート2-⑱'!E11)</f>
        <v/>
      </c>
      <c r="I36" s="117" t="str">
        <f>IF(ISBLANK('シート2-⑱'!M11),"",'シート2-⑱'!M11)</f>
        <v/>
      </c>
      <c r="J36" s="117" t="str">
        <f>IF(ISBLANK('シート2-⑱'!R11),"",'シート2-⑱'!R11)</f>
        <v/>
      </c>
      <c r="K36" s="118" t="str">
        <f>IF(ISBLANK('シート2-⑱'!E13),"",'シート2-⑱'!E13)</f>
        <v>滋賀県立長寿社会福祉センター</v>
      </c>
      <c r="L36" s="117" t="str">
        <f>IF(ISBLANK('シート2-⑱'!E14),"",'シート2-⑱'!E14)</f>
        <v/>
      </c>
      <c r="M36" s="115" t="str">
        <f>IF(ISBLANK('シート2-⑱'!Y10),"",'シート2-⑱'!Y10)</f>
        <v/>
      </c>
      <c r="N36" s="115" t="str">
        <f>IF(ISBLANK('シート2-⑱'!Y13),"",'シート2-⑱'!Y13)</f>
        <v/>
      </c>
      <c r="O36" s="119"/>
      <c r="P36" s="113" t="str">
        <f>IF(ISBLANK('シート2-⑱'!P$18),"",'シート2-⑱'!P$18)</f>
        <v/>
      </c>
      <c r="Q36" s="120" t="str">
        <f>IF(ISBLANK('シート2-⑱'!P$19),"",'シート2-⑱'!P$19)</f>
        <v/>
      </c>
      <c r="R36" s="120" t="str">
        <f>IF(ISBLANK('シート2-⑱'!P$20),"",'シート2-⑱'!P$20)</f>
        <v/>
      </c>
      <c r="S36" s="120" t="str">
        <f>IF(ISBLANK('シート2-⑱'!P$21),"",'シート2-⑱'!P$21)</f>
        <v/>
      </c>
      <c r="T36" s="120" t="str">
        <f>IF(ISBLANK('シート2-⑱'!P$22),"",'シート2-⑱'!P$22)</f>
        <v/>
      </c>
      <c r="U36" s="120" t="str">
        <f>IF(ISBLANK('シート2-⑱'!P$23),"",'シート2-⑱'!P$23)</f>
        <v/>
      </c>
      <c r="V36" s="120" t="str">
        <f>IF(ISBLANK('シート2-⑱'!P$24),"",'シート2-⑱'!P$24)</f>
        <v/>
      </c>
      <c r="W36" s="120" t="str">
        <f>IF(ISBLANK('シート2-⑱'!P$25),"",'シート2-⑱'!P$25)</f>
        <v/>
      </c>
      <c r="X36" s="120" t="str">
        <f>IF(ISBLANK('シート2-⑱'!P$26),"",'シート2-⑱'!P$26)</f>
        <v/>
      </c>
      <c r="Y36" s="120" t="str">
        <f>IF(ISBLANK('シート2-⑱'!P$27),"",'シート2-⑱'!P$27)</f>
        <v/>
      </c>
      <c r="Z36" s="120" t="str">
        <f>IF(ISBLANK('シート2-⑱'!P$28),"",'シート2-⑱'!P$28)</f>
        <v/>
      </c>
      <c r="AA36" s="113" t="str">
        <f>IF(ISBLANK('シート2-⑱'!S$18),"",'シート2-⑱'!S$18)</f>
        <v/>
      </c>
      <c r="AB36" s="120" t="str">
        <f>IF(ISBLANK('シート2-⑱'!S$19),"",'シート2-⑱'!S$19)</f>
        <v/>
      </c>
      <c r="AC36" s="120" t="str">
        <f>IF(ISBLANK('シート2-⑱'!S$20),"",'シート2-⑱'!S$20)</f>
        <v/>
      </c>
      <c r="AD36" s="120" t="str">
        <f>IF(ISBLANK('シート2-⑱'!S$21),"",'シート2-⑱'!S$21)</f>
        <v/>
      </c>
      <c r="AE36" s="120" t="str">
        <f>IF(ISBLANK('シート2-⑱'!S$22),"",'シート2-⑱'!S$22)</f>
        <v/>
      </c>
      <c r="AF36" s="120" t="str">
        <f>IF(ISBLANK('シート2-⑱'!S$23),"",'シート2-⑱'!S$23)</f>
        <v/>
      </c>
      <c r="AG36" s="120" t="str">
        <f>IF(ISBLANK('シート2-⑱'!S$24),"",'シート2-⑱'!S$24)</f>
        <v/>
      </c>
      <c r="AH36" s="120" t="str">
        <f>IF(ISBLANK('シート2-⑱'!S$25),"",'シート2-⑱'!S$25)</f>
        <v/>
      </c>
      <c r="AI36" s="120" t="str">
        <f>IF(ISBLANK('シート2-⑱'!S$26),"",'シート2-⑱'!S$26)</f>
        <v/>
      </c>
      <c r="AJ36" s="120" t="str">
        <f>IF(ISBLANK('シート2-⑱'!S$27),"",'シート2-⑱'!S$27)</f>
        <v/>
      </c>
      <c r="AK36" s="120" t="str">
        <f>IF(ISBLANK('シート2-⑱'!S$28),"",'シート2-⑱'!S$28)</f>
        <v/>
      </c>
      <c r="AL36" s="113" t="str">
        <f>IF(ISBLANK('シート2-⑱'!V$18),"",'シート2-⑱'!V$18)</f>
        <v/>
      </c>
      <c r="AM36" s="120" t="str">
        <f>IF(ISBLANK('シート2-⑱'!V$19),"",'シート2-⑱'!V$19)</f>
        <v/>
      </c>
      <c r="AN36" s="120" t="str">
        <f>IF(ISBLANK('シート2-⑱'!V$20),"",'シート2-⑱'!V$20)</f>
        <v/>
      </c>
      <c r="AO36" s="120" t="str">
        <f>IF(ISBLANK('シート2-⑱'!V$21),"",'シート2-⑱'!V$21)</f>
        <v/>
      </c>
      <c r="AP36" s="120" t="str">
        <f>IF(ISBLANK('シート2-⑱'!V$22),"",'シート2-⑱'!V$22)</f>
        <v/>
      </c>
      <c r="AQ36" s="120" t="str">
        <f>IF(ISBLANK('シート2-⑱'!V$23),"",'シート2-⑱'!V$23)</f>
        <v/>
      </c>
      <c r="AR36" s="120" t="str">
        <f>IF(ISBLANK('シート2-⑱'!V$24),"",'シート2-⑱'!V$24)</f>
        <v/>
      </c>
      <c r="AS36" s="120" t="str">
        <f>IF(ISBLANK('シート2-⑱'!V$25),"",'シート2-⑱'!V$25)</f>
        <v/>
      </c>
      <c r="AT36" s="120" t="str">
        <f>IF(ISBLANK('シート2-⑱'!V$26),"",'シート2-⑱'!V$26)</f>
        <v/>
      </c>
      <c r="AU36" s="120" t="str">
        <f>IF(ISBLANK('シート2-⑱'!V$27),"",'シート2-⑱'!V$27)</f>
        <v/>
      </c>
      <c r="AV36" s="120" t="str">
        <f>IF(ISBLANK('シート2-⑱'!V$28),"",'シート2-⑱'!V$28)</f>
        <v/>
      </c>
      <c r="AW36" s="120" t="str">
        <f>IF(ISBLANK('シート2-⑱'!Y$19),"",'シート2-⑱'!Y$19)</f>
        <v/>
      </c>
      <c r="AX36" s="120" t="str">
        <f>IF(ISBLANK('シート2-⑱'!Y$20),"",'シート2-⑱'!Y$20)</f>
        <v/>
      </c>
      <c r="AY36" s="120" t="str">
        <f>IF(ISBLANK('シート2-⑱'!Y$21),"",'シート2-⑱'!Y$21)</f>
        <v/>
      </c>
      <c r="AZ36" s="120" t="str">
        <f>IF(ISBLANK('シート2-⑱'!Y$22),"",'シート2-⑱'!Y$22)</f>
        <v/>
      </c>
      <c r="BA36" s="120" t="str">
        <f>IF(ISBLANK('シート2-⑱'!Y$23),"",'シート2-⑱'!Y$23)</f>
        <v/>
      </c>
      <c r="BB36" s="120" t="str">
        <f>IF(ISBLANK('シート2-⑱'!Y$24),"",'シート2-⑱'!Y$24)</f>
        <v/>
      </c>
      <c r="BC36" s="120" t="str">
        <f>IF(ISBLANK('シート2-⑱'!Y$25),"",'シート2-⑱'!Y$25)</f>
        <v/>
      </c>
      <c r="BD36" s="120" t="str">
        <f>IF(ISBLANK('シート2-⑱'!Y$26),"",'シート2-⑱'!Y$26)</f>
        <v/>
      </c>
      <c r="BE36" s="120" t="str">
        <f>IF(ISBLANK('シート2-⑱'!Y$27),"",'シート2-⑱'!Y$27)</f>
        <v/>
      </c>
      <c r="BF36" s="120" t="str">
        <f>IF(ISBLANK('シート2-⑱'!Y$28),"",'シート2-⑱'!Y$28)</f>
        <v/>
      </c>
    </row>
    <row r="37" spans="1:83">
      <c r="E37" s="39"/>
      <c r="F37" s="40"/>
      <c r="G37" s="40"/>
      <c r="H37" s="39"/>
      <c r="I37" s="40"/>
      <c r="J37" s="40"/>
      <c r="K37" s="41"/>
      <c r="L37" s="41"/>
      <c r="M37" s="42"/>
      <c r="N37" s="42"/>
      <c r="O37" s="43"/>
      <c r="P37" s="43"/>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row>
    <row r="39" spans="1:83" ht="18.75">
      <c r="A39" s="37" t="s">
        <v>140</v>
      </c>
      <c r="B39" s="37"/>
      <c r="F39" s="147" t="s">
        <v>208</v>
      </c>
      <c r="G39" s="151"/>
    </row>
    <row r="40" spans="1:83" s="28" customFormat="1">
      <c r="A40" s="33"/>
      <c r="B40" s="145"/>
      <c r="C40" s="852" t="s">
        <v>71</v>
      </c>
      <c r="D40" s="853"/>
      <c r="E40" s="853"/>
      <c r="F40" s="853"/>
      <c r="G40" s="853"/>
      <c r="H40" s="853"/>
      <c r="I40" s="853"/>
      <c r="J40" s="853"/>
      <c r="K40" s="853"/>
      <c r="L40" s="853"/>
      <c r="M40" s="853"/>
      <c r="N40" s="859"/>
      <c r="O40" s="858" t="s">
        <v>122</v>
      </c>
      <c r="P40" s="855"/>
      <c r="Q40" s="855"/>
      <c r="R40" s="857"/>
    </row>
    <row r="41" spans="1:83" s="171" customFormat="1" ht="27">
      <c r="A41" s="212" t="s">
        <v>16</v>
      </c>
      <c r="B41" s="213" t="s">
        <v>208</v>
      </c>
      <c r="C41" s="214" t="s">
        <v>21</v>
      </c>
      <c r="D41" s="215" t="s">
        <v>453</v>
      </c>
      <c r="E41" s="215" t="s">
        <v>99</v>
      </c>
      <c r="F41" s="216" t="s">
        <v>101</v>
      </c>
      <c r="G41" s="216" t="s">
        <v>102</v>
      </c>
      <c r="H41" s="215" t="s">
        <v>100</v>
      </c>
      <c r="I41" s="216" t="s">
        <v>103</v>
      </c>
      <c r="J41" s="216" t="s">
        <v>102</v>
      </c>
      <c r="K41" s="215" t="s">
        <v>97</v>
      </c>
      <c r="L41" s="215" t="s">
        <v>98</v>
      </c>
      <c r="M41" s="215" t="s">
        <v>2</v>
      </c>
      <c r="N41" s="217" t="s">
        <v>18</v>
      </c>
      <c r="O41" s="220" t="s">
        <v>123</v>
      </c>
      <c r="P41" s="216" t="s">
        <v>124</v>
      </c>
      <c r="Q41" s="216" t="s">
        <v>125</v>
      </c>
      <c r="R41" s="223" t="s">
        <v>126</v>
      </c>
    </row>
    <row r="42" spans="1:83" s="222" customFormat="1">
      <c r="A42" s="124" t="s">
        <v>121</v>
      </c>
      <c r="B42" s="149" t="str">
        <f>IF(ISBLANK(G39),"",G39)</f>
        <v/>
      </c>
      <c r="C42" s="114" t="s">
        <v>210</v>
      </c>
      <c r="D42" s="198">
        <v>1</v>
      </c>
      <c r="E42" s="116">
        <f>IF(ISBLANK('シート3-①'!E$10),"",'シート3-①'!E$10)</f>
        <v>44934</v>
      </c>
      <c r="F42" s="117">
        <f>IF(ISBLANK('シート3-①'!M$10),"",'シート3-①'!M$10)</f>
        <v>0.375</v>
      </c>
      <c r="G42" s="117">
        <f>IF(ISBLANK('シート3-①'!R$10),"",'シート3-①'!R$10)</f>
        <v>0.500000000000002</v>
      </c>
      <c r="H42" s="116" t="str">
        <f>IF(ISBLANK('シート3-①'!E$11),"",'シート3-①'!E$11)</f>
        <v/>
      </c>
      <c r="I42" s="117" t="str">
        <f>IF(ISBLANK('シート3-①'!M$11),"",'シート3-①'!M$11)</f>
        <v/>
      </c>
      <c r="J42" s="117" t="str">
        <f>IF(ISBLANK('シート3-①'!R$11),"",'シート3-①'!R$11)</f>
        <v/>
      </c>
      <c r="K42" s="118" t="str">
        <f>IF(ISBLANK('シート3-①'!E$13),"",'シート3-①'!E$13)</f>
        <v>滋賀県立長寿社会福祉センター</v>
      </c>
      <c r="L42" s="118" t="str">
        <f>IF(ISBLANK('シート3-①'!E$14),"",'シート3-①'!E$14)</f>
        <v/>
      </c>
      <c r="M42" s="115" t="str">
        <f>IF(ISBLANK('シート3-①'!Y$10),"",'シート3-①'!Y$10)</f>
        <v/>
      </c>
      <c r="N42" s="125" t="str">
        <f>IF(ISBLANK('シート3-①'!Y$13),"",'シート3-①'!Y$13)</f>
        <v/>
      </c>
      <c r="O42" s="126" t="str">
        <f>IF(ISBLANK('シート3-①'!J$18),"",'シート3-①'!J$18)</f>
        <v/>
      </c>
      <c r="P42" s="126" t="str">
        <f>IF(ISBLANK('シート3-①'!J$19),"",'シート3-①'!J$19)</f>
        <v/>
      </c>
      <c r="Q42" s="126" t="str">
        <f>IF(ISBLANK('シート3-①'!J$20),"",'シート3-①'!J$20)</f>
        <v/>
      </c>
      <c r="R42" s="287" t="str">
        <f>IF(ISBLANK('シート3-①'!J$21),"",'シート3-①'!J$21)</f>
        <v/>
      </c>
    </row>
    <row r="43" spans="1:83" customFormat="1">
      <c r="A43" s="124" t="s">
        <v>121</v>
      </c>
      <c r="B43" s="149" t="str">
        <f>IF(ISBLANK(G39),"",G39)</f>
        <v/>
      </c>
      <c r="C43" s="114" t="s">
        <v>210</v>
      </c>
      <c r="D43" s="198">
        <v>2</v>
      </c>
      <c r="E43" s="116">
        <f>IF(ISBLANK('シート3-②'!E$10),"",'シート3-②'!E$10)</f>
        <v>44933</v>
      </c>
      <c r="F43" s="117">
        <f>IF(ISBLANK('シート3-②'!M$10),"",'シート3-②'!M$10)</f>
        <v>0.39583333333333398</v>
      </c>
      <c r="G43" s="117">
        <f>IF(ISBLANK('シート3-②'!R$10),"",'シート3-②'!R$10)</f>
        <v>0.687500000000004</v>
      </c>
      <c r="H43" s="116" t="str">
        <f>IF(ISBLANK('シート3-②'!E$11),"",'シート3-②'!E$11)</f>
        <v/>
      </c>
      <c r="I43" s="117" t="str">
        <f>IF(ISBLANK('シート3-②'!M$11),"",'シート3-②'!M$11)</f>
        <v/>
      </c>
      <c r="J43" s="117" t="str">
        <f>IF(ISBLANK('シート3-②'!R$11),"",'シート3-②'!R$11)</f>
        <v/>
      </c>
      <c r="K43" s="118" t="str">
        <f>IF(ISBLANK('シート3-②'!E$13),"",'シート3-②'!E$13)</f>
        <v>滋賀県立長寿社会福祉センター</v>
      </c>
      <c r="L43" s="118" t="str">
        <f>IF(ISBLANK('シート3-②'!E$14),"",'シート3-②'!E$14)</f>
        <v/>
      </c>
      <c r="M43" s="115" t="str">
        <f>IF(ISBLANK('シート3-②'!Y$10),"",'シート3-②'!Y$10)</f>
        <v/>
      </c>
      <c r="N43" s="125" t="str">
        <f>IF(ISBLANK('シート3-②'!Y$13),"",'シート3-②'!Y$13)</f>
        <v/>
      </c>
      <c r="O43" s="126" t="str">
        <f>IF(ISBLANK('シート3-②'!J$18),"",'シート3-②'!J$18)</f>
        <v/>
      </c>
      <c r="P43" s="126" t="str">
        <f>IF(ISBLANK('シート3-②'!J$19),"",'シート3-②'!J$19)</f>
        <v/>
      </c>
      <c r="Q43" s="126" t="str">
        <f>IF(ISBLANK('シート3-②'!J$20),"",'シート3-②'!J$20)</f>
        <v/>
      </c>
      <c r="R43" s="287" t="str">
        <f>IF(ISBLANK('シート3-②'!J$21),"",'シート3-②'!J$21)</f>
        <v/>
      </c>
      <c r="T43" s="26"/>
    </row>
    <row r="44" spans="1:83" customFormat="1">
      <c r="A44" s="124" t="s">
        <v>121</v>
      </c>
      <c r="B44" s="149" t="str">
        <f>IF(ISBLANK(G39),"",G39)</f>
        <v/>
      </c>
      <c r="C44" s="114" t="s">
        <v>210</v>
      </c>
      <c r="D44" s="198">
        <v>3</v>
      </c>
      <c r="E44" s="116">
        <f>IF(ISBLANK('シート3-③'!E$10),"",'シート3-③'!E$10)</f>
        <v>44934</v>
      </c>
      <c r="F44" s="117">
        <f>IF(ISBLANK('シート3-③'!M$10),"",'シート3-③'!M$10)</f>
        <v>0.54166666666666896</v>
      </c>
      <c r="G44" s="117">
        <f>IF(ISBLANK('シート3-③'!R$10),"",'シート3-③'!R$10)</f>
        <v>0.70833333333333803</v>
      </c>
      <c r="H44" s="116" t="str">
        <f>IF(ISBLANK('シート3-③'!E$11),"",'シート3-③'!E$11)</f>
        <v/>
      </c>
      <c r="I44" s="117" t="str">
        <f>IF(ISBLANK('シート3-③'!M$11),"",'シート3-③'!M$11)</f>
        <v/>
      </c>
      <c r="J44" s="117" t="str">
        <f>IF(ISBLANK('シート3-③'!R$11),"",'シート3-③'!R$11)</f>
        <v/>
      </c>
      <c r="K44" s="118" t="str">
        <f>IF(ISBLANK('シート3-③'!E$13),"",'シート3-③'!E$13)</f>
        <v>滋賀県立長寿社会福祉センター</v>
      </c>
      <c r="L44" s="118" t="str">
        <f>IF(ISBLANK('シート3-③'!E$14),"",'シート3-③'!E$14)</f>
        <v/>
      </c>
      <c r="M44" s="115" t="str">
        <f>IF(ISBLANK('シート3-③'!Y$10),"",'シート3-③'!Y$10)</f>
        <v/>
      </c>
      <c r="N44" s="125" t="str">
        <f>IF(ISBLANK('シート3-③'!Y$13),"",'シート3-③'!Y$13)</f>
        <v/>
      </c>
      <c r="O44" s="126" t="str">
        <f>IF(ISBLANK('シート3-③'!J$18),"",'シート3-③'!J$18)</f>
        <v/>
      </c>
      <c r="P44" s="126" t="str">
        <f>IF(ISBLANK('シート3-③'!J$19),"",'シート3-③'!J$19)</f>
        <v/>
      </c>
      <c r="Q44" s="126" t="str">
        <f>IF(ISBLANK('シート3-③'!J$20),"",'シート3-③'!J$20)</f>
        <v/>
      </c>
      <c r="R44" s="287" t="str">
        <f>IF(ISBLANK('シート3-③'!J$21),"",'シート3-③'!J$21)</f>
        <v/>
      </c>
      <c r="T44" s="26"/>
    </row>
    <row r="45" spans="1:83" customFormat="1">
      <c r="A45" s="124" t="s">
        <v>121</v>
      </c>
      <c r="B45" s="149" t="str">
        <f>IF(ISBLANK(G39),"",G39)</f>
        <v/>
      </c>
      <c r="C45" s="114" t="s">
        <v>210</v>
      </c>
      <c r="D45" s="198">
        <v>4</v>
      </c>
      <c r="E45" s="116">
        <f>IF(ISBLANK('シート3-④'!E$10),"",'シート3-④'!E$10)</f>
        <v>44940</v>
      </c>
      <c r="F45" s="117">
        <f>IF(ISBLANK('シート3-④'!M$10),"",'シート3-④'!M$10)</f>
        <v>0.39583333333333398</v>
      </c>
      <c r="G45" s="117">
        <f>IF(ISBLANK('シート3-④'!R$10),"",'シート3-④'!R$10)</f>
        <v>0.47916666666666802</v>
      </c>
      <c r="H45" s="116" t="str">
        <f>IF(ISBLANK('シート3-④'!E$11),"",'シート3-④'!E$11)</f>
        <v/>
      </c>
      <c r="I45" s="117" t="str">
        <f>IF(ISBLANK('シート3-④'!M$11),"",'シート3-④'!M$11)</f>
        <v/>
      </c>
      <c r="J45" s="117" t="str">
        <f>IF(ISBLANK('シート3-④'!R$11),"",'シート3-④'!R$11)</f>
        <v/>
      </c>
      <c r="K45" s="118" t="str">
        <f>IF(ISBLANK('シート3-④'!E$13),"",'シート3-④'!E$13)</f>
        <v>滋賀県立長寿社会福祉センター</v>
      </c>
      <c r="L45" s="118" t="str">
        <f>IF(ISBLANK('シート3-④'!E$14),"",'シート3-④'!E$14)</f>
        <v/>
      </c>
      <c r="M45" s="115" t="str">
        <f>IF(ISBLANK('シート3-④'!Y$10),"",'シート3-④'!Y$10)</f>
        <v/>
      </c>
      <c r="N45" s="125" t="str">
        <f>IF(ISBLANK('シート3-④'!Y$13),"",'シート3-④'!Y$13)</f>
        <v/>
      </c>
      <c r="O45" s="126" t="str">
        <f>IF(ISBLANK('シート3-④'!J$18),"",'シート3-④'!J$18)</f>
        <v/>
      </c>
      <c r="P45" s="126" t="str">
        <f>IF(ISBLANK('シート3-④'!J$19),"",'シート3-④'!J$19)</f>
        <v/>
      </c>
      <c r="Q45" s="126" t="str">
        <f>IF(ISBLANK('シート3-④'!J$20),"",'シート3-④'!J$20)</f>
        <v/>
      </c>
      <c r="R45" s="287" t="str">
        <f>IF(ISBLANK('シート3-④'!J$21),"",'シート3-④'!J$21)</f>
        <v/>
      </c>
      <c r="T45" s="26"/>
    </row>
    <row r="46" spans="1:83" customFormat="1">
      <c r="A46" s="124" t="s">
        <v>121</v>
      </c>
      <c r="B46" s="149" t="str">
        <f>IF(ISBLANK(G39),"",G39)</f>
        <v/>
      </c>
      <c r="C46" s="114" t="s">
        <v>210</v>
      </c>
      <c r="D46" s="198">
        <v>5</v>
      </c>
      <c r="E46" s="116">
        <f>IF(ISBLANK('シート3-⑤'!E$10),"",'シート3-⑤'!E$10)</f>
        <v>44940</v>
      </c>
      <c r="F46" s="117">
        <f>IF(ISBLANK('シート3-⑤'!M$10),"",'シート3-⑤'!M$10)</f>
        <v>0.52083333333333504</v>
      </c>
      <c r="G46" s="117">
        <f>IF(ISBLANK('シート3-⑤'!R$10),"",'シート3-⑤'!R$10)</f>
        <v>0.60416666666666996</v>
      </c>
      <c r="H46" s="116" t="str">
        <f>IF(ISBLANK('シート3-⑤'!E$11),"",'シート3-⑤'!E$11)</f>
        <v/>
      </c>
      <c r="I46" s="117" t="str">
        <f>IF(ISBLANK('シート3-⑤'!M$11),"",'シート3-⑤'!M$11)</f>
        <v/>
      </c>
      <c r="J46" s="117" t="str">
        <f>IF(ISBLANK('シート3-⑤'!R$11),"",'シート3-⑤'!R$11)</f>
        <v/>
      </c>
      <c r="K46" s="118" t="str">
        <f>IF(ISBLANK('シート3-⑤'!E$13),"",'シート3-⑤'!E$13)</f>
        <v>滋賀県立長寿社会福祉センター</v>
      </c>
      <c r="L46" s="118" t="str">
        <f>IF(ISBLANK('シート3-⑤'!E$14),"",'シート3-⑤'!E$14)</f>
        <v/>
      </c>
      <c r="M46" s="115" t="str">
        <f>IF(ISBLANK('シート3-⑤'!Y$10),"",'シート3-⑤'!Y$10)</f>
        <v/>
      </c>
      <c r="N46" s="125" t="str">
        <f>IF(ISBLANK('シート3-⑤'!Y$13),"",'シート3-⑤'!Y$13)</f>
        <v/>
      </c>
      <c r="O46" s="126" t="str">
        <f>IF(ISBLANK('シート3-⑤'!J$18),"",'シート3-⑤'!J$18)</f>
        <v/>
      </c>
      <c r="P46" s="126" t="str">
        <f>IF(ISBLANK('シート3-⑤'!J$19),"",'シート3-⑤'!J$19)</f>
        <v/>
      </c>
      <c r="Q46" s="126" t="str">
        <f>IF(ISBLANK('シート3-⑤'!J$20),"",'シート3-⑤'!J$20)</f>
        <v/>
      </c>
      <c r="R46" s="287" t="str">
        <f>IF(ISBLANK('シート3-⑤'!J$21),"",'シート3-⑤'!J$21)</f>
        <v/>
      </c>
      <c r="T46" s="26"/>
    </row>
    <row r="47" spans="1:83" customFormat="1">
      <c r="A47" s="124" t="s">
        <v>109</v>
      </c>
      <c r="B47" s="149" t="str">
        <f>IF(ISBLANK(G39),"",G39)</f>
        <v/>
      </c>
      <c r="C47" s="114" t="s">
        <v>210</v>
      </c>
      <c r="D47" s="198">
        <v>6</v>
      </c>
      <c r="E47" s="116">
        <f>IF(ISBLANK('シート3-⑥'!E$10),"",'シート3-⑥'!E$10)</f>
        <v>44940</v>
      </c>
      <c r="F47" s="117">
        <f>IF(ISBLANK('シート3-⑥'!M$10),"",'シート3-⑥'!M$10)</f>
        <v>0.61111111111111405</v>
      </c>
      <c r="G47" s="117">
        <f>IF(ISBLANK('シート3-⑥'!R$10),"",'シート3-⑥'!R$10)</f>
        <v>0.69444444444444897</v>
      </c>
      <c r="H47" s="116" t="str">
        <f>IF(ISBLANK('シート3-⑥'!E$11),"",'シート3-⑥'!E$11)</f>
        <v/>
      </c>
      <c r="I47" s="117" t="str">
        <f>IF(ISBLANK('シート3-⑥'!M$11),"",'シート3-⑥'!M$11)</f>
        <v/>
      </c>
      <c r="J47" s="117" t="str">
        <f>IF(ISBLANK('シート3-⑥'!R$11),"",'シート3-⑥'!R$11)</f>
        <v/>
      </c>
      <c r="K47" s="118" t="str">
        <f>IF(ISBLANK('シート3-⑥'!E$13),"",'シート3-⑥'!E$13)</f>
        <v>滋賀県立長寿社会福祉センター</v>
      </c>
      <c r="L47" s="118" t="str">
        <f>IF(ISBLANK('シート3-⑥'!E$14),"",'シート3-⑥'!E$14)</f>
        <v/>
      </c>
      <c r="M47" s="115" t="str">
        <f>IF(ISBLANK('シート3-⑥'!Y$10),"",'シート3-⑥'!Y$10)</f>
        <v/>
      </c>
      <c r="N47" s="125" t="str">
        <f>IF(ISBLANK('シート3-⑥'!Y$13),"",'シート3-⑥'!Y$13)</f>
        <v/>
      </c>
      <c r="O47" s="126" t="str">
        <f>IF(ISBLANK('シート3-⑥'!J$18),"",'シート3-⑥'!J$18)</f>
        <v/>
      </c>
      <c r="P47" s="126" t="str">
        <f>IF(ISBLANK('シート3-⑥'!J$19),"",'シート3-⑥'!J$19)</f>
        <v/>
      </c>
      <c r="Q47" s="126" t="str">
        <f>IF(ISBLANK('シート3-⑥'!J$20),"",'シート3-⑥'!J$20)</f>
        <v/>
      </c>
      <c r="R47" s="287" t="str">
        <f>IF(ISBLANK('シート3-⑥'!J$21),"",'シート3-⑥'!J$21)</f>
        <v/>
      </c>
      <c r="T47" s="26"/>
    </row>
    <row r="48" spans="1:83" customFormat="1">
      <c r="A48" s="124" t="s">
        <v>109</v>
      </c>
      <c r="B48" s="149" t="str">
        <f>IF(ISBLANK(G39),"",G39)</f>
        <v/>
      </c>
      <c r="C48" s="114" t="s">
        <v>210</v>
      </c>
      <c r="D48" s="198" t="s">
        <v>434</v>
      </c>
      <c r="E48" s="116">
        <f>IF(ISBLANK('シート3-⑦-1'!E$10),"",'シート3-⑦-1'!E$10)</f>
        <v>44947</v>
      </c>
      <c r="F48" s="117">
        <f>IF(ISBLANK('シート3-⑦-1'!M$10),"",'シート3-⑦-1'!M$10)</f>
        <v>0.375</v>
      </c>
      <c r="G48" s="117">
        <f>IF(ISBLANK('シート3-⑦-1'!R$10),"",'シート3-⑦-1'!R$10)</f>
        <v>0.41666666666666802</v>
      </c>
      <c r="H48" s="116" t="str">
        <f>IF(ISBLANK('シート3-⑦-1'!E$11),"",'シート3-⑦-1'!E$11)</f>
        <v/>
      </c>
      <c r="I48" s="117" t="str">
        <f>IF(ISBLANK('シート3-⑦-1'!M$11),"",'シート3-⑦-1'!M$11)</f>
        <v/>
      </c>
      <c r="J48" s="117" t="str">
        <f>IF(ISBLANK('シート3-⑦-1'!R$11),"",'シート3-⑦-1'!R$11)</f>
        <v/>
      </c>
      <c r="K48" s="118" t="str">
        <f>IF(ISBLANK('シート3-⑦-1'!E$13),"",'シート3-⑦-1'!E$13)</f>
        <v>滋賀県立長寿社会福祉センター</v>
      </c>
      <c r="L48" s="118" t="str">
        <f>IF(ISBLANK('シート3-⑦-1'!E$14),"",'シート3-⑦-1'!E$14)</f>
        <v/>
      </c>
      <c r="M48" s="115" t="str">
        <f>IF(ISBLANK('シート3-⑦-1'!Y$10),"",'シート3-⑦-1'!Y$10)</f>
        <v/>
      </c>
      <c r="N48" s="125" t="str">
        <f>IF(ISBLANK('シート3-⑦-1'!Y$13),"",'シート3-⑦-1'!Y$13)</f>
        <v/>
      </c>
      <c r="O48" s="126" t="str">
        <f>IF(ISBLANK('シート3-⑦-1'!J$18),"",'シート3-⑦-1'!J$18)</f>
        <v/>
      </c>
      <c r="P48" s="126" t="str">
        <f>IF(ISBLANK('シート3-⑦-1'!J$19),"",'シート3-⑦-1'!J$19)</f>
        <v/>
      </c>
      <c r="Q48" s="126" t="str">
        <f>IF(ISBLANK('シート3-⑦-1'!J$20),"",'シート3-⑦-1'!J$20)</f>
        <v/>
      </c>
      <c r="R48" s="287" t="str">
        <f>IF(ISBLANK('シート3-⑦-1'!J$21),"",'シート3-⑦-1'!J$21)</f>
        <v/>
      </c>
      <c r="T48" s="26"/>
    </row>
    <row r="49" spans="1:20" customFormat="1">
      <c r="A49" s="124" t="s">
        <v>109</v>
      </c>
      <c r="B49" s="149" t="str">
        <f>IF(ISBLANK(G39),"",G39)</f>
        <v/>
      </c>
      <c r="C49" s="114" t="s">
        <v>210</v>
      </c>
      <c r="D49" s="198" t="s">
        <v>448</v>
      </c>
      <c r="E49" s="116">
        <f>IF(ISBLANK('シート3-⑦-2'!E$10),"",'シート3-⑦-2'!E$10)</f>
        <v>44938</v>
      </c>
      <c r="F49" s="117">
        <f>IF(ISBLANK('シート3-⑦-2'!M$10),"",'シート3-⑦-2'!M$10)</f>
        <v>0.42361111111111199</v>
      </c>
      <c r="G49" s="117">
        <f>IF(ISBLANK('シート3-⑦-2'!R$10),"",'シート3-⑦-2'!R$10)</f>
        <v>0.71527777777778201</v>
      </c>
      <c r="H49" s="116" t="str">
        <f>IF(ISBLANK('シート3-⑦-2'!E$11),"",'シート3-⑦-2'!E$11)</f>
        <v/>
      </c>
      <c r="I49" s="117" t="str">
        <f>IF(ISBLANK('シート3-⑦-2'!M$11),"",'シート3-⑦-2'!M$11)</f>
        <v/>
      </c>
      <c r="J49" s="117" t="str">
        <f>IF(ISBLANK('シート3-⑦-2'!R$11),"",'シート3-⑦-2'!R$11)</f>
        <v/>
      </c>
      <c r="K49" s="118" t="str">
        <f>IF(ISBLANK('シート3-⑦-2'!E$13),"",'シート3-⑦-2'!E$13)</f>
        <v>滋賀県立長寿社会福祉センター</v>
      </c>
      <c r="L49" s="118" t="str">
        <f>IF(ISBLANK('シート3-⑦-2'!E$14),"",'シート3-⑦-2'!E$14)</f>
        <v/>
      </c>
      <c r="M49" s="115" t="str">
        <f>IF(ISBLANK('シート3-⑦-2'!Y$10),"",'シート3-⑦-2'!Y$10)</f>
        <v/>
      </c>
      <c r="N49" s="125" t="str">
        <f>IF(ISBLANK('シート3-⑦-2'!Y$13),"",'シート3-⑦-2'!Y$13)</f>
        <v/>
      </c>
      <c r="O49" s="126" t="str">
        <f>IF(ISBLANK('シート3-⑦-2'!J$18),"",'シート3-⑦-2'!J$18)</f>
        <v/>
      </c>
      <c r="P49" s="126" t="str">
        <f>IF(ISBLANK('シート3-⑦-2'!J$19),"",'シート3-⑦-2'!J$19)</f>
        <v/>
      </c>
      <c r="Q49" s="126" t="str">
        <f>IF(ISBLANK('シート3-⑦-2'!J$20),"",'シート3-⑦-2'!J$20)</f>
        <v/>
      </c>
      <c r="R49" s="287" t="str">
        <f>IF(ISBLANK('シート3-⑦-2'!J$21),"",'シート3-⑦-2'!J$21)</f>
        <v/>
      </c>
      <c r="T49" s="26"/>
    </row>
    <row r="50" spans="1:20" customFormat="1">
      <c r="A50" s="124" t="s">
        <v>109</v>
      </c>
      <c r="B50" s="149" t="str">
        <f>IF(ISBLANK(G39),"",G39)</f>
        <v/>
      </c>
      <c r="C50" s="114" t="s">
        <v>210</v>
      </c>
      <c r="D50" s="198" t="s">
        <v>436</v>
      </c>
      <c r="E50" s="116">
        <f>IF(ISBLANK('シート3-⑦-3'!E$10),"",'シート3-⑦-3'!E$10)</f>
        <v>44954</v>
      </c>
      <c r="F50" s="117">
        <f>IF(ISBLANK('シート3-⑦-3'!M$10),"",'シート3-⑦-3'!M$10)</f>
        <v>0.39583333333333398</v>
      </c>
      <c r="G50" s="117">
        <f>IF(ISBLANK('シート3-⑦-3'!R$10),"",'シート3-⑦-3'!R$10)</f>
        <v>0.60416666666666996</v>
      </c>
      <c r="H50" s="116" t="str">
        <f>IF(ISBLANK('シート3-⑦-3'!E$11),"",'シート3-⑦-3'!E$11)</f>
        <v/>
      </c>
      <c r="I50" s="117" t="str">
        <f>IF(ISBLANK('シート3-⑦-3'!M$11),"",'シート3-⑦-3'!M$11)</f>
        <v/>
      </c>
      <c r="J50" s="117" t="str">
        <f>IF(ISBLANK('シート3-⑦-3'!R$11),"",'シート3-⑦-3'!R$11)</f>
        <v/>
      </c>
      <c r="K50" s="118" t="str">
        <f>IF(ISBLANK('シート3-⑦-3'!E$13),"",'シート3-⑦-3'!E$13)</f>
        <v>滋賀県立長寿社会福祉センター</v>
      </c>
      <c r="L50" s="118" t="str">
        <f>IF(ISBLANK('シート3-⑦-3'!E$14),"",'シート3-⑦-3'!E$14)</f>
        <v/>
      </c>
      <c r="M50" s="115" t="str">
        <f>IF(ISBLANK('シート3-⑦-3'!Y$10),"",'シート3-⑦-3'!Y$10)</f>
        <v/>
      </c>
      <c r="N50" s="125" t="str">
        <f>IF(ISBLANK('シート3-⑦-3'!Y$13),"",'シート3-⑦-3'!Y$13)</f>
        <v/>
      </c>
      <c r="O50" s="126" t="str">
        <f>IF(ISBLANK('シート3-⑦-3'!J$18),"",'シート3-⑦-3'!J$18)</f>
        <v/>
      </c>
      <c r="P50" s="126" t="str">
        <f>IF(ISBLANK('シート3-⑦-3'!J$19),"",'シート3-⑦-3'!J$19)</f>
        <v/>
      </c>
      <c r="Q50" s="126" t="str">
        <f>IF(ISBLANK('シート3-⑦-3'!J$20),"",'シート3-⑦-3'!J$20)</f>
        <v/>
      </c>
      <c r="R50" s="287" t="str">
        <f>IF(ISBLANK('シート3-⑦-3'!J$21),"",'シート3-⑦-3'!J$21)</f>
        <v/>
      </c>
      <c r="T50" s="26"/>
    </row>
    <row r="51" spans="1:20" customFormat="1">
      <c r="A51" s="124" t="s">
        <v>109</v>
      </c>
      <c r="B51" s="149" t="str">
        <f>IF(ISBLANK(G39),"",G39)</f>
        <v/>
      </c>
      <c r="C51" s="114" t="s">
        <v>210</v>
      </c>
      <c r="D51" s="198" t="s">
        <v>449</v>
      </c>
      <c r="E51" s="116">
        <f>IF(ISBLANK('シート3-⑦-4'!E$10),"",'シート3-⑦-4'!E$10)</f>
        <v>44954</v>
      </c>
      <c r="F51" s="117">
        <f>IF(ISBLANK('シート3-⑦-4'!M$10),"",'シート3-⑦-4'!M$10)</f>
        <v>0.61111111111111405</v>
      </c>
      <c r="G51" s="117">
        <f>IF(ISBLANK('シート3-⑦-4'!R$10),"",'シート3-⑦-4'!R$10)</f>
        <v>0.69444444444444897</v>
      </c>
      <c r="H51" s="116">
        <f>IF(ISBLANK('シート3-⑦-4'!E$11),"",'シート3-⑦-4'!E$11)</f>
        <v>44955</v>
      </c>
      <c r="I51" s="117">
        <f>IF(ISBLANK('シート3-⑦-4'!M$11),"",'シート3-⑦-4'!M$11)</f>
        <v>0.375</v>
      </c>
      <c r="J51" s="117">
        <f>IF(ISBLANK('シート3-⑦-4'!R$11),"",'シート3-⑦-4'!R$11)</f>
        <v>0.45833333333333498</v>
      </c>
      <c r="K51" s="118" t="str">
        <f>IF(ISBLANK('シート3-⑦-4'!E$13),"",'シート3-⑦-4'!E$13)</f>
        <v>滋賀県立長寿社会福祉センター</v>
      </c>
      <c r="L51" s="118" t="str">
        <f>IF(ISBLANK('シート3-⑦-4'!E$14),"",'シート3-⑦-4'!E$14)</f>
        <v/>
      </c>
      <c r="M51" s="115" t="str">
        <f>IF(ISBLANK('シート3-⑦-4'!Y$10),"",'シート3-⑦-4'!Y$10)</f>
        <v/>
      </c>
      <c r="N51" s="125" t="str">
        <f>IF(ISBLANK('シート3-⑦-4'!Y$13),"",'シート3-⑦-4'!Y$13)</f>
        <v/>
      </c>
      <c r="O51" s="126" t="str">
        <f>IF(ISBLANK('シート3-⑦-4'!J$18),"",'シート3-⑦-4'!J$18)</f>
        <v/>
      </c>
      <c r="P51" s="126" t="str">
        <f>IF(ISBLANK('シート3-⑦-4'!J$19),"",'シート3-⑦-4'!J$19)</f>
        <v/>
      </c>
      <c r="Q51" s="126" t="str">
        <f>IF(ISBLANK('シート3-⑦-4'!J$20),"",'シート3-⑦-4'!J$20)</f>
        <v/>
      </c>
      <c r="R51" s="287" t="str">
        <f>IF(ISBLANK('シート3-⑦-4'!J$21),"",'シート3-⑦-4'!J$21)</f>
        <v/>
      </c>
      <c r="T51" s="26"/>
    </row>
    <row r="52" spans="1:20" customFormat="1">
      <c r="A52" s="124" t="s">
        <v>109</v>
      </c>
      <c r="B52" s="149" t="str">
        <f>IF(ISBLANK(G39),"",G39)</f>
        <v/>
      </c>
      <c r="C52" s="114" t="s">
        <v>210</v>
      </c>
      <c r="D52" s="198" t="s">
        <v>450</v>
      </c>
      <c r="E52" s="116">
        <f>IF(ISBLANK('シート3-⑦-5'!E$10),"",'シート3-⑦-5'!E$10)</f>
        <v>44955</v>
      </c>
      <c r="F52" s="117">
        <f>IF(ISBLANK('シート3-⑦-5'!M$10),"",'シート3-⑦-5'!M$10)</f>
        <v>0.46527777777777901</v>
      </c>
      <c r="G52" s="117">
        <f>IF(ISBLANK('シート3-⑦-5'!R$10),"",'シート3-⑦-5'!R$10)</f>
        <v>0.67361111111111505</v>
      </c>
      <c r="H52" s="116" t="str">
        <f>IF(ISBLANK('シート3-⑦-5'!E$11),"",'シート3-⑦-5'!E$11)</f>
        <v/>
      </c>
      <c r="I52" s="117" t="str">
        <f>IF(ISBLANK('シート3-⑦-5'!M$11),"",'シート3-⑦-5'!M$11)</f>
        <v/>
      </c>
      <c r="J52" s="117" t="str">
        <f>IF(ISBLANK('シート3-⑦-5'!R$11),"",'シート3-⑦-5'!R$11)</f>
        <v/>
      </c>
      <c r="K52" s="118" t="str">
        <f>IF(ISBLANK('シート3-⑦-5'!E$13),"",'シート3-⑦-5'!E$13)</f>
        <v>滋賀県立長寿社会福祉センター</v>
      </c>
      <c r="L52" s="118" t="str">
        <f>IF(ISBLANK('シート3-⑦-5'!E$14),"",'シート3-⑦-5'!E$14)</f>
        <v/>
      </c>
      <c r="M52" s="115" t="str">
        <f>IF(ISBLANK('シート3-⑦-5'!Y$10),"",'シート3-⑦-5'!Y$10)</f>
        <v/>
      </c>
      <c r="N52" s="125" t="str">
        <f>IF(ISBLANK('シート3-⑦-5'!Y$13),"",'シート3-⑦-5'!Y$13)</f>
        <v/>
      </c>
      <c r="O52" s="126" t="str">
        <f>IF(ISBLANK('シート3-⑦-5'!J$18),"",'シート3-⑦-5'!J$18)</f>
        <v/>
      </c>
      <c r="P52" s="126" t="str">
        <f>IF(ISBLANK('シート3-⑦-5'!J$19),"",'シート3-⑦-5'!J$19)</f>
        <v/>
      </c>
      <c r="Q52" s="126" t="str">
        <f>IF(ISBLANK('シート3-⑦-5'!J$20),"",'シート3-⑦-5'!J$20)</f>
        <v/>
      </c>
      <c r="R52" s="287" t="str">
        <f>IF(ISBLANK('シート3-⑦-5'!J$21),"",'シート3-⑦-5'!J$21)</f>
        <v/>
      </c>
      <c r="T52" s="26"/>
    </row>
    <row r="53" spans="1:20" customFormat="1">
      <c r="A53" s="124" t="s">
        <v>109</v>
      </c>
      <c r="B53" s="149" t="str">
        <f>IF(ISBLANK(G39),"",G39)</f>
        <v/>
      </c>
      <c r="C53" s="114" t="s">
        <v>210</v>
      </c>
      <c r="D53" s="198">
        <v>8</v>
      </c>
      <c r="E53" s="116">
        <f>IF(ISBLANK('シート3-⑧'!E$10),"",'シート3-⑧'!E$10)</f>
        <v>44961</v>
      </c>
      <c r="F53" s="117">
        <f>IF(ISBLANK('シート3-⑧'!M$10),"",'シート3-⑧'!M$10)</f>
        <v>0.54861111111111305</v>
      </c>
      <c r="G53" s="117">
        <f>IF(ISBLANK('シート3-⑧'!R$10),"",'シート3-⑧'!R$10)</f>
        <v>0.63194444444444797</v>
      </c>
      <c r="H53" s="116" t="str">
        <f>IF(ISBLANK('シート3-⑧'!E$11),"",'シート3-⑧'!E$11)</f>
        <v/>
      </c>
      <c r="I53" s="117" t="str">
        <f>IF(ISBLANK('シート3-⑧'!M$11),"",'シート3-⑧'!M$11)</f>
        <v/>
      </c>
      <c r="J53" s="117" t="str">
        <f>IF(ISBLANK('シート3-⑧'!R$11),"",'シート3-⑧'!R$11)</f>
        <v/>
      </c>
      <c r="K53" s="118" t="str">
        <f>IF(ISBLANK('シート3-⑧'!E$13),"",'シート3-⑧'!E$13)</f>
        <v>滋賀県立長寿社会福祉センター</v>
      </c>
      <c r="L53" s="118" t="str">
        <f>IF(ISBLANK('シート3-⑧'!E$14),"",'シート3-⑧'!E$14)</f>
        <v/>
      </c>
      <c r="M53" s="115" t="str">
        <f>IF(ISBLANK('シート3-⑧'!Y$10),"",'シート3-⑧'!Y$10)</f>
        <v/>
      </c>
      <c r="N53" s="125" t="str">
        <f>IF(ISBLANK('シート3-⑧'!Y$13),"",'シート3-⑧'!Y$13)</f>
        <v/>
      </c>
      <c r="O53" s="126" t="str">
        <f>IF(ISBLANK('シート3-⑧'!J$18),"",'シート3-⑧'!J$18)</f>
        <v/>
      </c>
      <c r="P53" s="126" t="str">
        <f>IF(ISBLANK('シート3-⑧'!J$19),"",'シート3-⑧'!J$19)</f>
        <v/>
      </c>
      <c r="Q53" s="126" t="str">
        <f>IF(ISBLANK('シート3-⑧'!J$20),"",'シート3-⑧'!J$20)</f>
        <v/>
      </c>
      <c r="R53" s="287" t="str">
        <f>IF(ISBLANK('シート3-⑧'!J$21),"",'シート3-⑧'!J$21)</f>
        <v/>
      </c>
      <c r="T53" s="26"/>
    </row>
    <row r="54" spans="1:20" customFormat="1">
      <c r="A54" s="124" t="s">
        <v>109</v>
      </c>
      <c r="B54" s="149" t="str">
        <f>IF(ISBLANK(G39),"",G39)</f>
        <v/>
      </c>
      <c r="C54" s="114" t="s">
        <v>210</v>
      </c>
      <c r="D54" s="198">
        <v>9</v>
      </c>
      <c r="E54" s="116">
        <f>IF(ISBLANK('シート3-⑨'!E$10),"",'シート3-⑨'!E$10)</f>
        <v>44961</v>
      </c>
      <c r="F54" s="117">
        <f>IF(ISBLANK('シート3-⑨'!M$10),"",'シート3-⑨'!M$10)</f>
        <v>0.375</v>
      </c>
      <c r="G54" s="117">
        <f>IF(ISBLANK('シート3-⑨'!R$10),"",'シート3-⑨'!R$10)</f>
        <v>0.437500000000001</v>
      </c>
      <c r="H54" s="116" t="str">
        <f>IF(ISBLANK('シート3-⑨'!E$11),"",'シート3-⑨'!E$11)</f>
        <v/>
      </c>
      <c r="I54" s="117">
        <f>IF(ISBLANK('シート3-⑨'!M$11),"",'シート3-⑨'!M$11)</f>
        <v>0.44444444444444497</v>
      </c>
      <c r="J54" s="117">
        <f>IF(ISBLANK('シート3-⑨'!R$11),"",'シート3-⑨'!R$11)</f>
        <v>0.50694444444444597</v>
      </c>
      <c r="K54" s="118" t="str">
        <f>IF(ISBLANK('シート3-⑨'!E$13),"",'シート3-⑨'!E$13)</f>
        <v>滋賀県立長寿社会福祉センター</v>
      </c>
      <c r="L54" s="118" t="str">
        <f>IF(ISBLANK('シート3-⑨'!E$14),"",'シート3-⑨'!E$14)</f>
        <v/>
      </c>
      <c r="M54" s="115" t="str">
        <f>IF(ISBLANK('シート3-⑨'!Y$10),"",'シート3-⑨'!Y$10)</f>
        <v/>
      </c>
      <c r="N54" s="125" t="str">
        <f>IF(ISBLANK('シート3-⑨'!Y$13),"",'シート3-⑨'!Y$13)</f>
        <v/>
      </c>
      <c r="O54" s="126" t="str">
        <f>IF(ISBLANK('シート3-⑨'!J$18),"",'シート3-⑨'!J$18)</f>
        <v/>
      </c>
      <c r="P54" s="126" t="str">
        <f>IF(ISBLANK('シート3-⑨'!J$19),"",'シート3-⑨'!J$19)</f>
        <v/>
      </c>
      <c r="Q54" s="126" t="str">
        <f>IF(ISBLANK('シート3-⑨'!J$20),"",'シート3-⑨'!J$20)</f>
        <v/>
      </c>
      <c r="R54" s="287" t="str">
        <f>IF(ISBLANK('シート3-⑨'!J$21),"",'シート3-⑨'!J$21)</f>
        <v/>
      </c>
      <c r="T54" s="26"/>
    </row>
    <row r="55" spans="1:20" customFormat="1">
      <c r="A55" s="124" t="s">
        <v>109</v>
      </c>
      <c r="B55" s="149" t="str">
        <f>IF(ISBLANK(G39),"",G39)</f>
        <v/>
      </c>
      <c r="C55" s="114" t="s">
        <v>210</v>
      </c>
      <c r="D55" s="198">
        <v>10</v>
      </c>
      <c r="E55" s="116">
        <f>IF(ISBLANK('シート3-⑩'!E$10),"",'シート3-⑩'!E$10)</f>
        <v>44962</v>
      </c>
      <c r="F55" s="117">
        <f>IF(ISBLANK('シート3-⑩'!M$10),"",'シート3-⑩'!M$10)</f>
        <v>0.375</v>
      </c>
      <c r="G55" s="117">
        <f>IF(ISBLANK('シート3-⑩'!R$10),"",'シート3-⑩'!R$10)</f>
        <v>0.500000000000002</v>
      </c>
      <c r="H55" s="116" t="str">
        <f>IF(ISBLANK('シート3-⑩'!E$11),"",'シート3-⑩'!E$11)</f>
        <v/>
      </c>
      <c r="I55" s="117" t="str">
        <f>IF(ISBLANK('シート3-⑩'!M$11),"",'シート3-⑩'!M$11)</f>
        <v/>
      </c>
      <c r="J55" s="117" t="str">
        <f>IF(ISBLANK('シート3-⑩'!R$11),"",'シート3-⑩'!R$11)</f>
        <v/>
      </c>
      <c r="K55" s="118" t="str">
        <f>IF(ISBLANK('シート3-⑩'!E$13),"",'シート3-⑩'!E$13)</f>
        <v>滋賀県立長寿社会福祉センター</v>
      </c>
      <c r="L55" s="118" t="str">
        <f>IF(ISBLANK('シート3-⑩'!E$14),"",'シート3-⑩'!E$14)</f>
        <v/>
      </c>
      <c r="M55" s="115" t="str">
        <f>IF(ISBLANK('シート3-⑩'!Y$10),"",'シート3-⑩'!Y$10)</f>
        <v/>
      </c>
      <c r="N55" s="125" t="str">
        <f>IF(ISBLANK('シート3-⑩'!Y$13),"",'シート3-⑩'!Y$13)</f>
        <v/>
      </c>
      <c r="O55" s="126" t="str">
        <f>IF(ISBLANK('シート3-⑩'!J$18),"",'シート3-⑩'!J$18)</f>
        <v/>
      </c>
      <c r="P55" s="126" t="str">
        <f>IF(ISBLANK('シート3-⑩'!J$19),"",'シート3-⑩'!J$19)</f>
        <v/>
      </c>
      <c r="Q55" s="126" t="str">
        <f>IF(ISBLANK('シート3-⑩'!J$20),"",'シート3-⑩'!J$20)</f>
        <v/>
      </c>
      <c r="R55" s="287" t="str">
        <f>IF(ISBLANK('シート3-⑩'!J$21),"",'シート3-⑩'!J$21)</f>
        <v/>
      </c>
      <c r="T55" s="26"/>
    </row>
    <row r="56" spans="1:20" customFormat="1">
      <c r="A56" s="124" t="s">
        <v>109</v>
      </c>
      <c r="B56" s="149" t="str">
        <f>IF(ISBLANK(G39),"",G39)</f>
        <v/>
      </c>
      <c r="C56" s="114" t="s">
        <v>210</v>
      </c>
      <c r="D56" s="198">
        <v>11</v>
      </c>
      <c r="E56" s="116">
        <f>IF(ISBLANK('シート3-⑪'!E$10),"",'シート3-⑪'!E$10)</f>
        <v>44961</v>
      </c>
      <c r="F56" s="117">
        <f>IF(ISBLANK('シート3-⑪'!M$10),"",'シート3-⑪'!M$10)</f>
        <v>0.63888888888889195</v>
      </c>
      <c r="G56" s="117">
        <f>IF(ISBLANK('シート3-⑪'!R$10),"",'シート3-⑪'!R$10)</f>
        <v>0.72222222222222698</v>
      </c>
      <c r="H56" s="116" t="str">
        <f>IF(ISBLANK('シート3-⑪'!E$11),"",'シート3-⑪'!E$11)</f>
        <v/>
      </c>
      <c r="I56" s="117" t="str">
        <f>IF(ISBLANK('シート3-⑪'!M$11),"",'シート3-⑪'!M$11)</f>
        <v/>
      </c>
      <c r="J56" s="117" t="str">
        <f>IF(ISBLANK('シート3-⑪'!R$11),"",'シート3-⑪'!R$11)</f>
        <v/>
      </c>
      <c r="K56" s="118" t="str">
        <f>IF(ISBLANK('シート3-⑪'!E$13),"",'シート3-⑪'!E$13)</f>
        <v>滋賀県立長寿社会福祉センター</v>
      </c>
      <c r="L56" s="118" t="str">
        <f>IF(ISBLANK('シート3-⑪'!E$14),"",'シート3-⑪'!E$14)</f>
        <v/>
      </c>
      <c r="M56" s="115" t="str">
        <f>IF(ISBLANK('シート3-⑪'!Y$10),"",'シート3-⑪'!Y$10)</f>
        <v/>
      </c>
      <c r="N56" s="125" t="str">
        <f>IF(ISBLANK('シート3-⑪'!Y$13),"",'シート3-⑪'!Y$13)</f>
        <v/>
      </c>
      <c r="O56" s="126" t="str">
        <f>IF(ISBLANK('シート3-⑪'!J$18),"",'シート3-⑪'!J$18)</f>
        <v/>
      </c>
      <c r="P56" s="126" t="str">
        <f>IF(ISBLANK('シート3-⑪'!J$19),"",'シート3-⑪'!J$19)</f>
        <v/>
      </c>
      <c r="Q56" s="126" t="str">
        <f>IF(ISBLANK('シート3-⑪'!J$20),"",'シート3-⑪'!J$20)</f>
        <v/>
      </c>
      <c r="R56" s="287" t="str">
        <f>IF(ISBLANK('シート3-⑪'!J$21),"",'シート3-⑪'!J$21)</f>
        <v/>
      </c>
      <c r="T56" s="26"/>
    </row>
    <row r="57" spans="1:20" customFormat="1">
      <c r="A57" s="124" t="s">
        <v>109</v>
      </c>
      <c r="B57" s="149" t="str">
        <f>IF(ISBLANK(G39),"",G39)</f>
        <v/>
      </c>
      <c r="C57" s="114" t="s">
        <v>210</v>
      </c>
      <c r="D57" s="198">
        <v>12</v>
      </c>
      <c r="E57" s="116">
        <f>IF(ISBLANK('シート3-⑫'!E$10),"",'シート3-⑫'!E$10)</f>
        <v>44955</v>
      </c>
      <c r="F57" s="117">
        <f>IF(ISBLANK('シート3-⑫'!M$10),"",'シート3-⑫'!M$10)</f>
        <v>0.68055555555556002</v>
      </c>
      <c r="G57" s="117">
        <f>IF(ISBLANK('シート3-⑫'!R$10),"",'シート3-⑫'!R$10)</f>
        <v>0.72222222222222698</v>
      </c>
      <c r="H57" s="116" t="str">
        <f>IF(ISBLANK('シート3-⑫'!E$11),"",'シート3-⑫'!E$11)</f>
        <v/>
      </c>
      <c r="I57" s="117" t="str">
        <f>IF(ISBLANK('シート3-⑫'!M$11),"",'シート3-⑫'!M$11)</f>
        <v/>
      </c>
      <c r="J57" s="117" t="str">
        <f>IF(ISBLANK('シート3-⑫'!R$11),"",'シート3-⑫'!R$11)</f>
        <v/>
      </c>
      <c r="K57" s="118" t="str">
        <f>IF(ISBLANK('シート3-⑫'!E$13),"",'シート3-⑫'!E$13)</f>
        <v>滋賀県立長寿社会福祉センター</v>
      </c>
      <c r="L57" s="118" t="str">
        <f>IF(ISBLANK('シート3-⑫'!E$14),"",'シート3-⑫'!E$14)</f>
        <v/>
      </c>
      <c r="M57" s="115" t="str">
        <f>IF(ISBLANK('シート3-⑫'!Y$10),"",'シート3-⑫'!Y$10)</f>
        <v/>
      </c>
      <c r="N57" s="125" t="str">
        <f>IF(ISBLANK('シート3-⑫'!Y$13),"",'シート3-⑫'!Y$13)</f>
        <v/>
      </c>
      <c r="O57" s="126" t="str">
        <f>IF(ISBLANK('シート3-⑫'!J$18),"",'シート3-⑫'!J$18)</f>
        <v/>
      </c>
      <c r="P57" s="126" t="str">
        <f>IF(ISBLANK('シート3-⑫'!J$19),"",'シート3-⑫'!J$19)</f>
        <v/>
      </c>
      <c r="Q57" s="126" t="str">
        <f>IF(ISBLANK('シート3-⑫'!J$20),"",'シート3-⑫'!J$20)</f>
        <v/>
      </c>
      <c r="R57" s="287" t="str">
        <f>IF(ISBLANK('シート3-⑫'!J$21),"",'シート3-⑫'!J$21)</f>
        <v/>
      </c>
      <c r="T57" s="26"/>
    </row>
    <row r="58" spans="1:20" customFormat="1">
      <c r="A58" s="124" t="s">
        <v>109</v>
      </c>
      <c r="B58" s="149" t="str">
        <f>IF(ISBLANK(G39),"",G39)</f>
        <v/>
      </c>
      <c r="C58" s="114" t="s">
        <v>210</v>
      </c>
      <c r="D58" s="198">
        <v>13</v>
      </c>
      <c r="E58" s="116" t="str">
        <f>IF(ISBLANK('シート3-⑬'!E$10),"",'シート3-⑬'!E$10)</f>
        <v/>
      </c>
      <c r="F58" s="117" t="str">
        <f>IF(ISBLANK('シート3-⑬'!M$10),"",'シート3-⑬'!M$10)</f>
        <v/>
      </c>
      <c r="G58" s="117" t="str">
        <f>IF(ISBLANK('シート3-⑬'!R$10),"",'シート3-⑬'!R$10)</f>
        <v/>
      </c>
      <c r="H58" s="116" t="str">
        <f>IF(ISBLANK('シート3-⑬'!E$11),"",'シート3-⑬'!E$11)</f>
        <v/>
      </c>
      <c r="I58" s="117" t="str">
        <f>IF(ISBLANK('シート3-⑬'!M$11),"",'シート3-⑬'!M$11)</f>
        <v/>
      </c>
      <c r="J58" s="117" t="str">
        <f>IF(ISBLANK('シート3-⑬'!R$11),"",'シート3-⑬'!R$11)</f>
        <v/>
      </c>
      <c r="K58" s="118" t="str">
        <f>IF(ISBLANK('シート3-⑬'!E$13),"",'シート3-⑬'!E$13)</f>
        <v>滋賀県立長寿社会福祉センター</v>
      </c>
      <c r="L58" s="118" t="str">
        <f>IF(ISBLANK('シート3-⑬'!E$14),"",'シート3-⑬'!E$14)</f>
        <v/>
      </c>
      <c r="M58" s="115" t="str">
        <f>IF(ISBLANK('シート3-⑬'!Y$10),"",'シート3-⑬'!Y$10)</f>
        <v/>
      </c>
      <c r="N58" s="125" t="str">
        <f>IF(ISBLANK('シート3-⑬'!Y$13),"",'シート3-⑬'!Y$13)</f>
        <v/>
      </c>
      <c r="O58" s="126" t="str">
        <f>IF(ISBLANK('シート3-⑬'!J$18),"",'シート3-⑬'!J$18)</f>
        <v/>
      </c>
      <c r="P58" s="126" t="str">
        <f>IF(ISBLANK('シート3-⑬'!J$19),"",'シート3-⑬'!J$19)</f>
        <v/>
      </c>
      <c r="Q58" s="126" t="str">
        <f>IF(ISBLANK('シート3-⑬'!J$20),"",'シート3-⑬'!J$20)</f>
        <v/>
      </c>
      <c r="R58" s="287" t="str">
        <f>IF(ISBLANK('シート3-⑬'!J$21),"",'シート3-⑬'!J$21)</f>
        <v/>
      </c>
      <c r="T58" s="26"/>
    </row>
    <row r="59" spans="1:20" customFormat="1" ht="12.75" customHeight="1">
      <c r="A59" s="124" t="s">
        <v>109</v>
      </c>
      <c r="B59" s="149" t="str">
        <f>IF(ISBLANK(G39),"",G39)</f>
        <v/>
      </c>
      <c r="C59" s="114" t="s">
        <v>210</v>
      </c>
      <c r="D59" s="198">
        <v>14</v>
      </c>
      <c r="E59" s="116">
        <f>IF(ISBLANK('シート3-⑭'!E$10),"",'シート3-⑭'!E$10)</f>
        <v>45003</v>
      </c>
      <c r="F59" s="117">
        <f>IF(ISBLANK('シート3-⑭'!M$10),"",'シート3-⑭'!M$10)</f>
        <v>0.39583333333333398</v>
      </c>
      <c r="G59" s="117">
        <f>IF(ISBLANK('シート3-⑭'!R$10),"",'シート3-⑭'!R$10)</f>
        <v>0.52083333333333504</v>
      </c>
      <c r="H59" s="116" t="str">
        <f>IF(ISBLANK('シート3-⑭'!E$11),"",'シート3-⑭'!E$11)</f>
        <v/>
      </c>
      <c r="I59" s="117" t="str">
        <f>IF(ISBLANK('シート3-⑭'!M$11),"",'シート3-⑭'!M$11)</f>
        <v/>
      </c>
      <c r="J59" s="117" t="str">
        <f>IF(ISBLANK('シート3-⑭'!R$11),"",'シート3-⑭'!R$11)</f>
        <v/>
      </c>
      <c r="K59" s="118" t="str">
        <f>IF(ISBLANK('シート3-⑭'!E$13),"",'シート3-⑭'!E$13)</f>
        <v>滋賀県立長寿社会福祉センター</v>
      </c>
      <c r="L59" s="118" t="str">
        <f>IF(ISBLANK('シート3-⑭'!E$14),"",'シート3-⑭'!E$14)</f>
        <v/>
      </c>
      <c r="M59" s="115" t="str">
        <f>IF(ISBLANK('シート3-⑭'!Y$10),"",'シート3-⑭'!Y$10)</f>
        <v/>
      </c>
      <c r="N59" s="125" t="str">
        <f>IF(ISBLANK('シート3-⑭'!Y$13),"",'シート3-⑭'!Y$13)</f>
        <v/>
      </c>
      <c r="O59" s="126" t="str">
        <f>IF(ISBLANK('シート3-⑭'!J$18),"",'シート3-⑭'!J$18)</f>
        <v/>
      </c>
      <c r="P59" s="126" t="str">
        <f>IF(ISBLANK('シート3-⑭'!J$19),"",'シート3-⑭'!J$19)</f>
        <v/>
      </c>
      <c r="Q59" s="126" t="str">
        <f>IF(ISBLANK('シート3-⑭'!J$20),"",'シート3-⑭'!J$20)</f>
        <v/>
      </c>
      <c r="R59" s="287" t="str">
        <f>IF(ISBLANK('シート3-⑭'!J$21),"",'シート3-⑭'!J$21)</f>
        <v/>
      </c>
      <c r="T59" s="26"/>
    </row>
    <row r="60" spans="1:20" customFormat="1">
      <c r="A60" s="124" t="s">
        <v>109</v>
      </c>
      <c r="B60" s="149" t="str">
        <f>IF(ISBLANK(G39),"",G39)</f>
        <v/>
      </c>
      <c r="C60" s="114" t="s">
        <v>210</v>
      </c>
      <c r="D60" s="198" t="s">
        <v>439</v>
      </c>
      <c r="E60" s="116">
        <f>IF(ISBLANK('シート3-⑮-1'!E$10),"",'シート3-⑮-1'!E$10)</f>
        <v>44638</v>
      </c>
      <c r="F60" s="117">
        <f>IF(ISBLANK('シート3-⑮-1'!M$10),"",'シート3-⑮-1'!M$10)</f>
        <v>0.562500000000003</v>
      </c>
      <c r="G60" s="117">
        <f>IF(ISBLANK('シート3-⑮-1'!R$10),"",'シート3-⑮-1'!R$10)</f>
        <v>0.687500000000004</v>
      </c>
      <c r="H60" s="116" t="str">
        <f>IF(ISBLANK('シート3-⑮-1'!E$11),"",'シート3-⑮-1'!E$11)</f>
        <v/>
      </c>
      <c r="I60" s="117" t="str">
        <f>IF(ISBLANK('シート3-⑮-1'!M$11),"",'シート3-⑮-1'!M$11)</f>
        <v/>
      </c>
      <c r="J60" s="117" t="str">
        <f>IF(ISBLANK('シート3-⑮-1'!R$11),"",'シート3-⑮-1'!R$11)</f>
        <v/>
      </c>
      <c r="K60" s="118" t="str">
        <f>IF(ISBLANK('シート3-⑮-1'!E$13),"",'シート3-⑮-1'!E$13)</f>
        <v>滋賀県立長寿社会福祉センター</v>
      </c>
      <c r="L60" s="118" t="str">
        <f>IF(ISBLANK('シート3-⑮-1'!E$14),"",'シート3-⑮-1'!E$14)</f>
        <v/>
      </c>
      <c r="M60" s="115" t="str">
        <f>IF(ISBLANK('シート3-⑮-1'!Y$10),"",'シート3-⑮-1'!Y$10)</f>
        <v/>
      </c>
      <c r="N60" s="125" t="str">
        <f>IF(ISBLANK('シート3-⑮-1'!Y$13),"",'シート3-⑮-1'!Y$13)</f>
        <v/>
      </c>
      <c r="O60" s="126" t="str">
        <f>IF(ISBLANK('シート3-⑮-1'!J$18),"",'シート3-⑮-1'!J$18)</f>
        <v/>
      </c>
      <c r="P60" s="126" t="str">
        <f>IF(ISBLANK('シート3-⑮-1'!J$19),"",'シート3-⑮-1'!J$19)</f>
        <v/>
      </c>
      <c r="Q60" s="126" t="str">
        <f>IF(ISBLANK('シート3-⑮-1'!J$20),"",'シート3-⑮-1'!J$20)</f>
        <v/>
      </c>
      <c r="R60" s="287" t="str">
        <f>IF(ISBLANK('シート3-⑮-1'!J$21),"",'シート3-⑮-1'!J$21)</f>
        <v/>
      </c>
      <c r="T60" s="26"/>
    </row>
    <row r="61" spans="1:20" customFormat="1">
      <c r="A61" s="124" t="s">
        <v>109</v>
      </c>
      <c r="B61" s="149" t="str">
        <f>IF(ISBLANK(G39),"",G39)</f>
        <v/>
      </c>
      <c r="C61" s="114" t="s">
        <v>210</v>
      </c>
      <c r="D61" s="198" t="s">
        <v>440</v>
      </c>
      <c r="E61" s="116">
        <f>IF(ISBLANK('シート3-⑮-2'!E$10),"",'シート3-⑮-2'!E$10)</f>
        <v>45024</v>
      </c>
      <c r="F61" s="117">
        <f>IF(ISBLANK('シート3-⑮-2'!M$10),"",'シート3-⑮-2'!M$10)</f>
        <v>0.39583333333333398</v>
      </c>
      <c r="G61" s="117">
        <f>IF(ISBLANK('シート3-⑮-2'!R$10),"",'シート3-⑮-2'!R$10)</f>
        <v>0.64583333333333703</v>
      </c>
      <c r="H61" s="116" t="str">
        <f>IF(ISBLANK('シート3-⑮-2'!E$11),"",'シート3-⑮-2'!E$11)</f>
        <v/>
      </c>
      <c r="I61" s="117" t="str">
        <f>IF(ISBLANK('シート3-⑮-2'!M$11),"",'シート3-⑮-2'!M$11)</f>
        <v/>
      </c>
      <c r="J61" s="117" t="str">
        <f>IF(ISBLANK('シート3-⑮-2'!R$11),"",'シート3-⑮-2'!R$11)</f>
        <v/>
      </c>
      <c r="K61" s="118" t="str">
        <f>IF(ISBLANK('シート3-⑮-2'!E$13),"",'シート3-⑮-2'!E$13)</f>
        <v>滋賀県立長寿社会福祉センター</v>
      </c>
      <c r="L61" s="118" t="str">
        <f>IF(ISBLANK('シート3-⑮-2'!E$14),"",'シート3-⑮-2'!E$14)</f>
        <v/>
      </c>
      <c r="M61" s="115" t="str">
        <f>IF(ISBLANK('シート3-⑮-2'!Y$10),"",'シート3-⑮-2'!Y$10)</f>
        <v/>
      </c>
      <c r="N61" s="125" t="str">
        <f>IF(ISBLANK('シート3-⑮-2'!Y$13),"",'シート3-⑮-2'!Y$13)</f>
        <v/>
      </c>
      <c r="O61" s="126" t="str">
        <f>IF(ISBLANK('シート3-⑮-2'!J$18),"",'シート3-⑮-2'!J$18)</f>
        <v/>
      </c>
      <c r="P61" s="126" t="str">
        <f>IF(ISBLANK('シート3-⑮-2'!J$19),"",'シート3-⑮-2'!J$19)</f>
        <v/>
      </c>
      <c r="Q61" s="126" t="str">
        <f>IF(ISBLANK('シート3-⑮-2'!J$20),"",'シート3-⑮-2'!J$20)</f>
        <v/>
      </c>
      <c r="R61" s="287" t="str">
        <f>IF(ISBLANK('シート3-⑮-2'!J$21),"",'シート3-⑮-2'!J$21)</f>
        <v/>
      </c>
      <c r="T61" s="26"/>
    </row>
    <row r="62" spans="1:20" customFormat="1">
      <c r="A62" s="124" t="s">
        <v>109</v>
      </c>
      <c r="B62" s="149" t="str">
        <f>IF(ISBLANK(G39),"",G39)</f>
        <v/>
      </c>
      <c r="C62" s="114" t="s">
        <v>210</v>
      </c>
      <c r="D62" s="198" t="s">
        <v>451</v>
      </c>
      <c r="E62" s="116">
        <f>IF(ISBLANK('シート3-⑮-3'!E$10),"",'シート3-⑮-3'!E$10)</f>
        <v>45031</v>
      </c>
      <c r="F62" s="117">
        <f>IF(ISBLANK('シート3-⑮-3'!M$10),"",'シート3-⑮-3'!M$10)</f>
        <v>0.39583333333333398</v>
      </c>
      <c r="G62" s="117">
        <f>IF(ISBLANK('シート3-⑮-3'!R$10),"",'シート3-⑮-3'!R$10)</f>
        <v>0.64583333333333703</v>
      </c>
      <c r="H62" s="116" t="str">
        <f>IF(ISBLANK('シート3-⑮-3'!E$11),"",'シート3-⑮-3'!E$11)</f>
        <v/>
      </c>
      <c r="I62" s="117" t="str">
        <f>IF(ISBLANK('シート3-⑮-3'!M$11),"",'シート3-⑮-3'!M$11)</f>
        <v/>
      </c>
      <c r="J62" s="117" t="str">
        <f>IF(ISBLANK('シート3-⑮-3'!R$11),"",'シート3-⑮-3'!R$11)</f>
        <v/>
      </c>
      <c r="K62" s="118" t="str">
        <f>IF(ISBLANK('シート3-⑮-3'!E$13),"",'シート3-⑮-3'!E$13)</f>
        <v>滋賀県立長寿社会福祉センター</v>
      </c>
      <c r="L62" s="118" t="str">
        <f>IF(ISBLANK('シート3-⑮-3'!E$14),"",'シート3-⑮-3'!E$14)</f>
        <v/>
      </c>
      <c r="M62" s="115" t="str">
        <f>IF(ISBLANK('シート3-⑮-3'!Y$10),"",'シート3-⑮-3'!Y$10)</f>
        <v/>
      </c>
      <c r="N62" s="125" t="str">
        <f>IF(ISBLANK('シート3-⑮-3'!Y$13),"",'シート3-⑮-3'!Y$13)</f>
        <v/>
      </c>
      <c r="O62" s="126" t="str">
        <f>IF(ISBLANK('シート3-⑮-3'!J$18),"",'シート3-⑮-3'!J$18)</f>
        <v/>
      </c>
      <c r="P62" s="126" t="str">
        <f>IF(ISBLANK('シート3-⑮-3'!J$19),"",'シート3-⑮-3'!J$19)</f>
        <v/>
      </c>
      <c r="Q62" s="126" t="str">
        <f>IF(ISBLANK('シート3-⑮-3'!J$20),"",'シート3-⑮-3'!J$20)</f>
        <v/>
      </c>
      <c r="R62" s="287" t="str">
        <f>IF(ISBLANK('シート3-⑮-3'!J$21),"",'シート3-⑮-3'!J$21)</f>
        <v/>
      </c>
      <c r="T62" s="26"/>
    </row>
    <row r="63" spans="1:20" customFormat="1">
      <c r="A63" s="124" t="s">
        <v>109</v>
      </c>
      <c r="B63" s="149" t="str">
        <f>IF(ISBLANK(G39),"",G39)</f>
        <v/>
      </c>
      <c r="C63" s="114" t="s">
        <v>210</v>
      </c>
      <c r="D63" s="198" t="s">
        <v>452</v>
      </c>
      <c r="E63" s="116">
        <f>IF(ISBLANK('シート3-⑮-4'!E$10),"",'シート3-⑮-4'!E$10)</f>
        <v>44645</v>
      </c>
      <c r="F63" s="117">
        <f>IF(ISBLANK('シート3-⑮-4'!M$10),"",'シート3-⑮-4'!M$10)</f>
        <v>0.39583333333333398</v>
      </c>
      <c r="G63" s="117">
        <f>IF(ISBLANK('シート3-⑮-4'!R$10),"",'シート3-⑮-4'!R$10)</f>
        <v>0.64583333333333703</v>
      </c>
      <c r="H63" s="116" t="str">
        <f>IF(ISBLANK('シート3-⑮-4'!E$11),"",'シート3-⑮-4'!E$11)</f>
        <v/>
      </c>
      <c r="I63" s="117" t="str">
        <f>IF(ISBLANK('シート3-⑮-4'!M$11),"",'シート3-⑮-4'!M$11)</f>
        <v/>
      </c>
      <c r="J63" s="117" t="str">
        <f>IF(ISBLANK('シート3-⑮-4'!R$11),"",'シート3-⑮-4'!R$11)</f>
        <v/>
      </c>
      <c r="K63" s="118" t="str">
        <f>IF(ISBLANK('シート3-⑮-4'!E$13),"",'シート3-⑮-4'!E$13)</f>
        <v>滋賀県立長寿社会福祉センター</v>
      </c>
      <c r="L63" s="118" t="str">
        <f>IF(ISBLANK('シート3-⑮-4'!E$14),"",'シート3-⑮-4'!E$14)</f>
        <v/>
      </c>
      <c r="M63" s="115" t="str">
        <f>IF(ISBLANK('シート3-⑮-4'!Y$10),"",'シート3-⑮-4'!Y$10)</f>
        <v/>
      </c>
      <c r="N63" s="125" t="str">
        <f>IF(ISBLANK('シート3-⑮-4'!Y$13),"",'シート3-⑮-4'!Y$13)</f>
        <v/>
      </c>
      <c r="O63" s="126" t="str">
        <f>IF(ISBLANK('シート3-⑮-4'!J$18),"",'シート3-⑮-4'!J$18)</f>
        <v/>
      </c>
      <c r="P63" s="126" t="str">
        <f>IF(ISBLANK('シート3-⑮-4'!J$19),"",'シート3-⑮-4'!J$19)</f>
        <v/>
      </c>
      <c r="Q63" s="126" t="str">
        <f>IF(ISBLANK('シート3-⑮-4'!J$20),"",'シート3-⑮-4'!J$20)</f>
        <v/>
      </c>
      <c r="R63" s="287" t="str">
        <f>IF(ISBLANK('シート3-⑮-4'!J$21),"",'シート3-⑮-4'!J$21)</f>
        <v/>
      </c>
      <c r="T63" s="26"/>
    </row>
    <row r="64" spans="1:20" customFormat="1">
      <c r="A64" s="124" t="s">
        <v>109</v>
      </c>
      <c r="B64" s="149" t="str">
        <f>IF(ISBLANK(G39),"",G39)</f>
        <v/>
      </c>
      <c r="C64" s="114" t="s">
        <v>210</v>
      </c>
      <c r="D64" s="198" t="s">
        <v>447</v>
      </c>
      <c r="E64" s="116">
        <f>IF(ISBLANK('シート3-⑮-5'!E$10),"",'シート3-⑮-5'!E$10)</f>
        <v>45025</v>
      </c>
      <c r="F64" s="117">
        <f>IF(ISBLANK('シート3-⑮-5'!M$10),"",'シート3-⑮-5'!M$10)</f>
        <v>0.39583333333333398</v>
      </c>
      <c r="G64" s="117">
        <f>IF(ISBLANK('シート3-⑮-5'!R$10),"",'シート3-⑮-5'!R$10)</f>
        <v>0.64583333333333703</v>
      </c>
      <c r="H64" s="116" t="str">
        <f>IF(ISBLANK('シート3-⑮-5'!E$11),"",'シート3-⑮-5'!E$11)</f>
        <v/>
      </c>
      <c r="I64" s="117" t="str">
        <f>IF(ISBLANK('シート3-⑮-5'!M$11),"",'シート3-⑮-5'!M$11)</f>
        <v/>
      </c>
      <c r="J64" s="117" t="str">
        <f>IF(ISBLANK('シート3-⑮-5'!R$11),"",'シート3-⑮-5'!R$11)</f>
        <v/>
      </c>
      <c r="K64" s="118" t="str">
        <f>IF(ISBLANK('シート3-⑮-5'!E$13),"",'シート3-⑮-5'!E$13)</f>
        <v>滋賀県立長寿社会福祉センター</v>
      </c>
      <c r="L64" s="118" t="str">
        <f>IF(ISBLANK('シート3-⑮-5'!E$14),"",'シート3-⑮-5'!E$14)</f>
        <v/>
      </c>
      <c r="M64" s="115" t="str">
        <f>IF(ISBLANK('シート3-⑮-5'!Y$10),"",'シート3-⑮-5'!Y$10)</f>
        <v/>
      </c>
      <c r="N64" s="125" t="str">
        <f>IF(ISBLANK('シート3-⑮-5'!Y$13),"",'シート3-⑮-5'!Y$13)</f>
        <v/>
      </c>
      <c r="O64" s="126" t="str">
        <f>IF(ISBLANK('シート3-⑮-5'!J$18),"",'シート3-⑮-5'!J$18)</f>
        <v/>
      </c>
      <c r="P64" s="126" t="str">
        <f>IF(ISBLANK('シート3-⑮-5'!J$19),"",'シート3-⑮-5'!J$19)</f>
        <v/>
      </c>
      <c r="Q64" s="126" t="str">
        <f>IF(ISBLANK('シート3-⑮-5'!J$20),"",'シート3-⑮-5'!J$20)</f>
        <v/>
      </c>
      <c r="R64" s="287" t="str">
        <f>IF(ISBLANK('シート3-⑮-5'!J$21),"",'シート3-⑮-5'!J$21)</f>
        <v/>
      </c>
      <c r="T64" s="26"/>
    </row>
    <row r="65" spans="1:20" customFormat="1">
      <c r="A65" s="124" t="s">
        <v>109</v>
      </c>
      <c r="B65" s="149" t="str">
        <f>IF(ISBLANK(G39),"",G39)</f>
        <v/>
      </c>
      <c r="C65" s="114" t="s">
        <v>210</v>
      </c>
      <c r="D65" s="198" t="s">
        <v>446</v>
      </c>
      <c r="E65" s="116">
        <f>IF(ISBLANK('シート3-⑮-6'!E$10),"",'シート3-⑮-6'!E$10)</f>
        <v>45032</v>
      </c>
      <c r="F65" s="117">
        <f>IF(ISBLANK('シート3-⑮-6'!M$10),"",'シート3-⑮-6'!M$10)</f>
        <v>0.39583333333333398</v>
      </c>
      <c r="G65" s="117">
        <f>IF(ISBLANK('シート3-⑮-6'!R$10),"",'シート3-⑮-6'!R$10)</f>
        <v>0.64583333333333703</v>
      </c>
      <c r="H65" s="116" t="str">
        <f>IF(ISBLANK('シート3-⑮-6'!E$11),"",'シート3-⑮-6'!E$11)</f>
        <v/>
      </c>
      <c r="I65" s="117" t="str">
        <f>IF(ISBLANK('シート3-⑮-6'!M$11),"",'シート3-⑮-6'!M$11)</f>
        <v/>
      </c>
      <c r="J65" s="117" t="str">
        <f>IF(ISBLANK('シート3-⑮-6'!R$11),"",'シート3-⑮-6'!R$11)</f>
        <v/>
      </c>
      <c r="K65" s="118" t="str">
        <f>IF(ISBLANK('シート3-⑮-6'!E$13),"",'シート3-⑮-6'!E$13)</f>
        <v>滋賀県立長寿社会福祉センター</v>
      </c>
      <c r="L65" s="118" t="str">
        <f>IF(ISBLANK('シート3-⑮-6'!E$14),"",'シート3-⑮-6'!E$14)</f>
        <v/>
      </c>
      <c r="M65" s="115" t="str">
        <f>IF(ISBLANK('シート3-⑮-6'!Y$10),"",'シート3-⑮-6'!Y$10)</f>
        <v/>
      </c>
      <c r="N65" s="125" t="str">
        <f>IF(ISBLANK('シート3-⑮-6'!Y$13),"",'シート3-⑮-6'!Y$13)</f>
        <v/>
      </c>
      <c r="O65" s="126" t="str">
        <f>IF(ISBLANK('シート3-⑮-6'!J$18),"",'シート3-⑮-6'!J$18)</f>
        <v/>
      </c>
      <c r="P65" s="126" t="str">
        <f>IF(ISBLANK('シート3-⑮-6'!J$19),"",'シート3-⑮-6'!J$19)</f>
        <v/>
      </c>
      <c r="Q65" s="126" t="str">
        <f>IF(ISBLANK('シート3-⑮-6'!J$20),"",'シート3-⑮-6'!J$20)</f>
        <v/>
      </c>
      <c r="R65" s="287" t="str">
        <f>IF(ISBLANK('シート3-⑮-6'!J$21),"",'シート3-⑮-6'!J$21)</f>
        <v/>
      </c>
      <c r="T65" s="26"/>
    </row>
    <row r="66" spans="1:20" customFormat="1">
      <c r="A66" s="124" t="s">
        <v>109</v>
      </c>
      <c r="B66" s="149" t="str">
        <f>IF(ISBLANK(G39),"",G39)</f>
        <v/>
      </c>
      <c r="C66" s="114" t="s">
        <v>210</v>
      </c>
      <c r="D66" s="198" t="s">
        <v>444</v>
      </c>
      <c r="E66" s="116">
        <f>IF(ISBLANK('シート3-⑯'!E$10),"",'シート3-⑯'!E$10)</f>
        <v>45038</v>
      </c>
      <c r="F66" s="117">
        <f>IF(ISBLANK('シート3-⑯'!M$10),"",'シート3-⑯'!M$10)</f>
        <v>0.375</v>
      </c>
      <c r="G66" s="117">
        <f>IF(ISBLANK('シート3-⑯'!R$10),"",'シート3-⑯'!R$10)</f>
        <v>0.625000000000003</v>
      </c>
      <c r="H66" s="116" t="str">
        <f>IF(ISBLANK('シート3-⑯'!E$11),"",'シート3-⑯'!E$11)</f>
        <v/>
      </c>
      <c r="I66" s="117" t="str">
        <f>IF(ISBLANK('シート3-⑯'!M$11),"",'シート3-⑯'!M$11)</f>
        <v/>
      </c>
      <c r="J66" s="117" t="str">
        <f>IF(ISBLANK('シート3-⑯'!R$11),"",'シート3-⑯'!R$11)</f>
        <v/>
      </c>
      <c r="K66" s="118" t="str">
        <f>IF(ISBLANK('シート3-⑯'!E$13),"",'シート3-⑯'!E$13)</f>
        <v>滋賀県立長寿社会福祉センター</v>
      </c>
      <c r="L66" s="118" t="str">
        <f>IF(ISBLANK('シート3-⑯'!E$14),"",'シート3-⑯'!E$14)</f>
        <v/>
      </c>
      <c r="M66" s="115" t="str">
        <f>IF(ISBLANK('シート3-⑯'!Y$10),"",'シート3-⑯'!Y$10)</f>
        <v/>
      </c>
      <c r="N66" s="125" t="str">
        <f>IF(ISBLANK('シート3-⑯'!Y$13),"",'シート3-⑯'!Y$13)</f>
        <v/>
      </c>
      <c r="O66" s="126" t="str">
        <f>IF(ISBLANK('シート3-⑯'!J$18),"",'シート3-⑯'!J$18)</f>
        <v/>
      </c>
      <c r="P66" s="126" t="str">
        <f>IF(ISBLANK('シート3-⑯'!J$19),"",'シート3-⑯'!J$19)</f>
        <v/>
      </c>
      <c r="Q66" s="126" t="str">
        <f>IF(ISBLANK('シート3-⑯'!J$20),"",'シート3-⑯'!J$20)</f>
        <v/>
      </c>
      <c r="R66" s="287" t="str">
        <f>IF(ISBLANK('シート3-⑯'!J$21),"",'シート3-⑯'!J$21)</f>
        <v/>
      </c>
      <c r="T66" s="26"/>
    </row>
    <row r="67" spans="1:20" customFormat="1">
      <c r="A67" s="124" t="s">
        <v>109</v>
      </c>
      <c r="B67" s="149" t="str">
        <f>IF(ISBLANK(G39),"",G39)</f>
        <v/>
      </c>
      <c r="C67" s="114" t="s">
        <v>210</v>
      </c>
      <c r="D67" s="198" t="s">
        <v>445</v>
      </c>
      <c r="E67" s="116">
        <f>IF(ISBLANK('シート3-⑰'!E$10),"",'シート3-⑰'!E$10)</f>
        <v>45038</v>
      </c>
      <c r="F67" s="117">
        <f>IF(ISBLANK('シート3-⑰'!M$10),"",'シート3-⑰'!M$10)</f>
        <v>0.63194444444444797</v>
      </c>
      <c r="G67" s="117">
        <f>IF(ISBLANK('シート3-⑰'!R$10),"",'シート3-⑰'!R$10)</f>
        <v>0.71527777777778201</v>
      </c>
      <c r="H67" s="116" t="str">
        <f>IF(ISBLANK('シート3-⑰'!E$11),"",'シート3-⑰'!E$11)</f>
        <v/>
      </c>
      <c r="I67" s="117" t="str">
        <f>IF(ISBLANK('シート3-⑰'!M$11),"",'シート3-⑰'!M$11)</f>
        <v/>
      </c>
      <c r="J67" s="117" t="str">
        <f>IF(ISBLANK('シート3-⑰'!R$11),"",'シート3-⑰'!R$11)</f>
        <v/>
      </c>
      <c r="K67" s="118" t="str">
        <f>IF(ISBLANK('シート3-⑰'!E$13),"",'シート3-⑰'!E$13)</f>
        <v>滋賀県立長寿社会福祉センター</v>
      </c>
      <c r="L67" s="118" t="str">
        <f>IF(ISBLANK('シート3-⑰'!E$14),"",'シート3-⑰'!E$14)</f>
        <v/>
      </c>
      <c r="M67" s="115" t="str">
        <f>IF(ISBLANK('シート3-⑰'!Y$10),"",'シート3-⑰'!Y$10)</f>
        <v/>
      </c>
      <c r="N67" s="125" t="str">
        <f>IF(ISBLANK('シート3-⑰'!Y$13),"",'シート3-⑰'!Y$13)</f>
        <v/>
      </c>
      <c r="O67" s="126" t="str">
        <f>IF(ISBLANK('シート3-⑰'!J$18),"",'シート3-⑰'!J$18)</f>
        <v/>
      </c>
      <c r="P67" s="126" t="str">
        <f>IF(ISBLANK('シート3-⑰'!J$19),"",'シート3-⑰'!J$19)</f>
        <v/>
      </c>
      <c r="Q67" s="126" t="str">
        <f>IF(ISBLANK('シート3-⑰'!J$20),"",'シート3-⑰'!J$20)</f>
        <v/>
      </c>
      <c r="R67" s="287" t="str">
        <f>IF(ISBLANK('シート3-⑰'!J$21),"",'シート3-⑰'!J$21)</f>
        <v/>
      </c>
      <c r="T67" s="26"/>
    </row>
    <row r="68" spans="1:20" customFormat="1">
      <c r="A68" s="127" t="s">
        <v>108</v>
      </c>
      <c r="B68" s="150" t="str">
        <f>IF(ISBLANK(G39),"",G39)</f>
        <v/>
      </c>
      <c r="C68" s="121" t="s">
        <v>210</v>
      </c>
      <c r="D68" s="199" t="s">
        <v>551</v>
      </c>
      <c r="E68" s="122">
        <f>IF(ISBLANK('シート3-⑱'!E$10),"",'シート3-⑱'!E$10)</f>
        <v>44962</v>
      </c>
      <c r="F68" s="128">
        <f>IF(ISBLANK('シート3-⑰'!M$10),"",'シート3-⑰'!M$10)</f>
        <v>0.63194444444444797</v>
      </c>
      <c r="G68" s="128">
        <f>IF(ISBLANK('シート3-⑱'!R$10),"",'シート3-⑱'!R$10)</f>
        <v>0.70833333333333803</v>
      </c>
      <c r="H68" s="122" t="str">
        <f>IF(ISBLANK('シート3-⑱'!E$11),"",'シート3-⑱'!E$11)</f>
        <v/>
      </c>
      <c r="I68" s="128" t="str">
        <f>IF(ISBLANK('シート3-⑱'!M$11),"",'シート3-⑱'!M$11)</f>
        <v/>
      </c>
      <c r="J68" s="128" t="str">
        <f>IF(ISBLANK('シート3-⑱'!R$11),"",'シート3-⑱'!R$11)</f>
        <v/>
      </c>
      <c r="K68" s="129" t="str">
        <f>IF(ISBLANK('シート3-⑱'!E$13),"",'シート3-⑱'!E$13)</f>
        <v>滋賀県立長寿社会福祉センター</v>
      </c>
      <c r="L68" s="129" t="str">
        <f>IF(ISBLANK('シート3-⑱'!E$14),"",'シート3-⑱'!E$14)</f>
        <v/>
      </c>
      <c r="M68" s="130" t="str">
        <f>IF(ISBLANK('シート3-⑱'!Y$10),"",'シート3-⑱'!Y$10)</f>
        <v/>
      </c>
      <c r="N68" s="131" t="str">
        <f>IF(ISBLANK('シート3-⑱'!Y$13),"",'シート3-⑱'!Y$13)</f>
        <v/>
      </c>
      <c r="O68" s="50" t="str">
        <f>IF(ISBLANK('シート3-⑱'!J$18),"",'シート3-⑱'!J$18)</f>
        <v/>
      </c>
      <c r="P68" s="50" t="str">
        <f>IF(ISBLANK('シート3-⑱'!J$19),"",'シート3-⑱'!J$19)</f>
        <v/>
      </c>
      <c r="Q68" s="50" t="str">
        <f>IF(ISBLANK('シート3-⑱'!J$20),"",'シート3-⑱'!J$20)</f>
        <v/>
      </c>
      <c r="R68" s="288" t="str">
        <f>IF(ISBLANK('シート3-⑱'!J$21),"",'シート3-⑱'!J$21)</f>
        <v/>
      </c>
      <c r="T68" s="26"/>
    </row>
    <row r="72" spans="1:20">
      <c r="E72" s="26" t="str">
        <f>IF((SUM(R72:AA72)+SUM(AC72:AL72)+SUM(AN72:BG72))=0,"",1)</f>
        <v/>
      </c>
    </row>
    <row r="73" spans="1:20">
      <c r="E73" s="26" t="str">
        <f>IF((SUM(R73:AA73)+SUM(AC73:AL73)+SUM(AN73:BG73))=0,"",2)</f>
        <v/>
      </c>
    </row>
    <row r="74" spans="1:20">
      <c r="E74" s="26" t="str">
        <f>IF((SUM(R74:AA74)+SUM(AC74:AL74)+SUM(AN74:BG74))=0,"",3)</f>
        <v/>
      </c>
    </row>
    <row r="75" spans="1:20">
      <c r="E75" s="26" t="str">
        <f>IF((SUM(R75:AA75)+SUM(AC75:AL75)+SUM(AN75:BG75))=0,"",4)</f>
        <v/>
      </c>
    </row>
    <row r="76" spans="1:20">
      <c r="E76" s="26" t="str">
        <f>IF((SUM(R76:AA76)+SUM(AC76:AL76)+SUM(AN76:BG76))=0,"",5)</f>
        <v/>
      </c>
    </row>
    <row r="77" spans="1:20">
      <c r="E77" s="26" t="str">
        <f>IF((SUM(R77:AA77)+SUM(AC77:AL77)+SUM(AN77:BG77))=0,"",6)</f>
        <v/>
      </c>
    </row>
    <row r="78" spans="1:20">
      <c r="E78" s="26" t="str">
        <f>IF((SUM(R78:AA78)+SUM(AC78:AL78)+SUM(AN78:BG78))=0,"",7)</f>
        <v/>
      </c>
    </row>
    <row r="79" spans="1:20">
      <c r="E79" s="26" t="str">
        <f>IF((SUM(R79:AA79)+SUM(AC79:AL79)+SUM(AN79:BG79))=0,"",8)</f>
        <v/>
      </c>
    </row>
    <row r="80" spans="1:20">
      <c r="E80" s="26" t="str">
        <f>IF((SUM(R80:AA80)+SUM(AC80:AL80)+SUM(AN80:BG80))=0,"",9)</f>
        <v/>
      </c>
    </row>
    <row r="81" spans="5:5">
      <c r="E81" s="26" t="str">
        <f>IF((SUM(R81:AA81)+SUM(AC81:AL81)+SUM(AN81:BG81))=0,"",10)</f>
        <v/>
      </c>
    </row>
    <row r="82" spans="5:5">
      <c r="E82" s="26" t="str">
        <f>IF((SUM(R82:AA82)+SUM(AC82:AL82)+SUM(AN82:BG82))=0,"",11)</f>
        <v/>
      </c>
    </row>
    <row r="83" spans="5:5">
      <c r="E83" s="26" t="str">
        <f>IF((SUM(R83:AA83)+SUM(AC83:AL83)+SUM(AN83:BG83))=0,"",12)</f>
        <v/>
      </c>
    </row>
    <row r="84" spans="5:5">
      <c r="E84" s="26" t="str">
        <f>IF((SUM(R84:AA84)+SUM(AC84:AL84)+SUM(AN84:BG84))=0,"",13)</f>
        <v/>
      </c>
    </row>
    <row r="85" spans="5:5">
      <c r="E85" s="26" t="str">
        <f>IF((SUM(R85:AA85)+SUM(AC85:AL85)+SUM(AN85:BG85))=0,"",14)</f>
        <v/>
      </c>
    </row>
    <row r="86" spans="5:5">
      <c r="E86" s="26" t="str">
        <f>IF((SUM(R86:AA86)+SUM(AC86:AL86)+SUM(AN86:BG86))=0,"",15)</f>
        <v/>
      </c>
    </row>
    <row r="87" spans="5:5">
      <c r="E87" s="26" t="str">
        <f>IF((SUM(R87:AA87)+SUM(AC87:AL87)+SUM(AN87:BG87))=0,"",16)</f>
        <v/>
      </c>
    </row>
  </sheetData>
  <sheetProtection sheet="1"/>
  <mergeCells count="10">
    <mergeCell ref="C2:I2"/>
    <mergeCell ref="J2:P2"/>
    <mergeCell ref="Q2:W2"/>
    <mergeCell ref="AW8:BF8"/>
    <mergeCell ref="C40:N40"/>
    <mergeCell ref="O40:R40"/>
    <mergeCell ref="P8:Z8"/>
    <mergeCell ref="AA8:AK8"/>
    <mergeCell ref="AL8:AV8"/>
    <mergeCell ref="C8:N8"/>
  </mergeCells>
  <phoneticPr fontId="1"/>
  <pageMargins left="0.7" right="0.7" top="0.75" bottom="0.75" header="0.3" footer="0.3"/>
  <pageSetup paperSize="9" orientation="portrait" r:id="rId1"/>
  <ignoredErrors>
    <ignoredError sqref="D28:D33 D60:D65" twoDigitTextYear="1"/>
    <ignoredError sqref="D34:D35 D66:D67"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7"/>
  <dimension ref="A1:I136"/>
  <sheetViews>
    <sheetView workbookViewId="0">
      <selection activeCell="G7" sqref="G7"/>
    </sheetView>
  </sheetViews>
  <sheetFormatPr defaultRowHeight="13.5"/>
  <sheetData>
    <row r="1" spans="1:9">
      <c r="A1" t="s">
        <v>51</v>
      </c>
    </row>
    <row r="2" spans="1:9">
      <c r="A2" s="16" t="s">
        <v>11</v>
      </c>
      <c r="B2" s="16" t="s">
        <v>28</v>
      </c>
      <c r="C2" s="860"/>
      <c r="D2" s="862" t="s">
        <v>41</v>
      </c>
      <c r="E2" s="863"/>
      <c r="F2" s="862" t="s">
        <v>31</v>
      </c>
      <c r="G2" s="863"/>
      <c r="H2" s="862" t="s">
        <v>40</v>
      </c>
      <c r="I2" s="863"/>
    </row>
    <row r="3" spans="1:9">
      <c r="A3" s="29"/>
      <c r="B3" s="17" t="s">
        <v>29</v>
      </c>
      <c r="C3" s="861"/>
      <c r="D3" s="13" t="s">
        <v>42</v>
      </c>
      <c r="E3" s="15" t="s">
        <v>43</v>
      </c>
      <c r="F3" s="13" t="s">
        <v>42</v>
      </c>
      <c r="G3" s="15" t="s">
        <v>43</v>
      </c>
      <c r="H3" s="13" t="s">
        <v>44</v>
      </c>
      <c r="I3" s="15" t="s">
        <v>43</v>
      </c>
    </row>
    <row r="4" spans="1:9">
      <c r="A4" s="32" t="s">
        <v>9</v>
      </c>
      <c r="B4" s="18">
        <v>0.33333333333333331</v>
      </c>
      <c r="C4" s="19"/>
      <c r="D4" s="6"/>
      <c r="E4" s="7"/>
      <c r="F4" s="8"/>
      <c r="G4" s="9"/>
      <c r="H4" s="8"/>
      <c r="I4" s="9"/>
    </row>
    <row r="5" spans="1:9">
      <c r="A5" s="20" t="s">
        <v>10</v>
      </c>
      <c r="B5" s="18">
        <v>0.33680555555555558</v>
      </c>
      <c r="C5" s="19">
        <v>4</v>
      </c>
      <c r="D5" s="6" t="s">
        <v>47</v>
      </c>
      <c r="E5" s="7" t="s">
        <v>45</v>
      </c>
      <c r="F5" s="6" t="s">
        <v>52</v>
      </c>
      <c r="G5" s="25" t="s">
        <v>53</v>
      </c>
      <c r="H5" s="6" t="s">
        <v>54</v>
      </c>
      <c r="I5" s="25" t="s">
        <v>55</v>
      </c>
    </row>
    <row r="6" spans="1:9">
      <c r="A6" s="22"/>
      <c r="B6" s="18">
        <v>0.34027777777777801</v>
      </c>
      <c r="C6" s="21">
        <v>3</v>
      </c>
      <c r="D6" s="10" t="s">
        <v>48</v>
      </c>
      <c r="E6" s="11" t="s">
        <v>46</v>
      </c>
      <c r="F6" s="10" t="s">
        <v>56</v>
      </c>
      <c r="G6" s="12" t="s">
        <v>57</v>
      </c>
      <c r="H6" s="10" t="s">
        <v>58</v>
      </c>
      <c r="I6" s="12" t="s">
        <v>59</v>
      </c>
    </row>
    <row r="7" spans="1:9">
      <c r="A7" s="22"/>
      <c r="B7" s="18">
        <v>0.34375</v>
      </c>
      <c r="C7" s="21">
        <v>2</v>
      </c>
      <c r="D7" s="10" t="s">
        <v>49</v>
      </c>
      <c r="E7" s="11" t="s">
        <v>46</v>
      </c>
      <c r="F7" s="10" t="s">
        <v>60</v>
      </c>
      <c r="G7" s="12" t="s">
        <v>61</v>
      </c>
      <c r="H7" s="10" t="s">
        <v>62</v>
      </c>
      <c r="I7" s="12" t="s">
        <v>63</v>
      </c>
    </row>
    <row r="8" spans="1:9">
      <c r="A8" s="22"/>
      <c r="B8" s="18">
        <v>0.34722222222222199</v>
      </c>
      <c r="C8" s="23">
        <v>1</v>
      </c>
      <c r="D8" s="13" t="s">
        <v>50</v>
      </c>
      <c r="E8" s="14" t="s">
        <v>46</v>
      </c>
      <c r="F8" s="13" t="s">
        <v>64</v>
      </c>
      <c r="G8" s="15" t="s">
        <v>65</v>
      </c>
      <c r="H8" s="13" t="s">
        <v>66</v>
      </c>
      <c r="I8" s="15" t="s">
        <v>67</v>
      </c>
    </row>
    <row r="9" spans="1:9">
      <c r="A9" s="22"/>
      <c r="B9" s="18">
        <v>0.35069444444444497</v>
      </c>
      <c r="C9" s="22"/>
      <c r="D9" s="22"/>
      <c r="E9" s="22"/>
      <c r="F9" s="22"/>
      <c r="G9" s="22"/>
      <c r="H9" s="22"/>
      <c r="I9" s="22"/>
    </row>
    <row r="10" spans="1:9">
      <c r="A10" s="22"/>
      <c r="B10" s="18">
        <v>0.35416666666666702</v>
      </c>
      <c r="C10" s="22"/>
      <c r="D10" s="22"/>
      <c r="E10" s="22"/>
      <c r="F10" s="22"/>
      <c r="G10" s="22"/>
      <c r="H10" s="22"/>
      <c r="I10" s="22"/>
    </row>
    <row r="11" spans="1:9">
      <c r="A11" s="22"/>
      <c r="B11" s="18">
        <v>0.35763888888888901</v>
      </c>
      <c r="C11" s="22"/>
      <c r="D11" s="22"/>
      <c r="E11" s="22"/>
      <c r="F11" s="22"/>
      <c r="G11" s="22"/>
      <c r="H11" s="22"/>
      <c r="I11" s="22"/>
    </row>
    <row r="12" spans="1:9">
      <c r="A12" s="22"/>
      <c r="B12" s="18">
        <v>0.36111111111111099</v>
      </c>
      <c r="C12" s="22"/>
      <c r="D12" s="22"/>
      <c r="E12" s="22"/>
      <c r="F12" s="22"/>
      <c r="G12" s="22"/>
      <c r="H12" s="22"/>
      <c r="I12" s="22"/>
    </row>
    <row r="13" spans="1:9">
      <c r="A13" s="22"/>
      <c r="B13" s="18">
        <v>0.36458333333333398</v>
      </c>
      <c r="C13" s="22"/>
      <c r="D13" s="22"/>
      <c r="E13" s="22"/>
      <c r="F13" s="22"/>
      <c r="G13" s="22"/>
      <c r="H13" s="22"/>
      <c r="I13" s="22"/>
    </row>
    <row r="14" spans="1:9">
      <c r="A14" s="22"/>
      <c r="B14" s="18">
        <v>0.36805555555555602</v>
      </c>
      <c r="C14" s="22"/>
      <c r="D14" s="22"/>
      <c r="E14" s="22"/>
      <c r="F14" s="22"/>
      <c r="G14" s="22"/>
      <c r="H14" s="22"/>
      <c r="I14" s="22"/>
    </row>
    <row r="15" spans="1:9">
      <c r="A15" s="22"/>
      <c r="B15" s="18">
        <v>0.37152777777777801</v>
      </c>
      <c r="C15" s="22"/>
      <c r="D15" s="22"/>
      <c r="E15" s="22"/>
      <c r="F15" s="22"/>
      <c r="G15" s="22"/>
      <c r="H15" s="22"/>
      <c r="I15" s="22"/>
    </row>
    <row r="16" spans="1:9">
      <c r="A16" s="22"/>
      <c r="B16" s="18">
        <v>0.375</v>
      </c>
      <c r="C16" s="22"/>
      <c r="D16" s="22"/>
      <c r="E16" s="22"/>
      <c r="F16" s="22"/>
      <c r="G16" s="22"/>
      <c r="H16" s="22"/>
      <c r="I16" s="22"/>
    </row>
    <row r="17" spans="1:9">
      <c r="A17" s="22"/>
      <c r="B17" s="18">
        <v>0.37847222222222299</v>
      </c>
      <c r="C17" s="22"/>
      <c r="D17" s="22"/>
      <c r="E17" s="22"/>
      <c r="F17" s="22"/>
      <c r="G17" s="22"/>
      <c r="H17" s="22"/>
      <c r="I17" s="22"/>
    </row>
    <row r="18" spans="1:9">
      <c r="A18" s="22"/>
      <c r="B18" s="18">
        <v>0.38194444444444497</v>
      </c>
      <c r="C18" s="22"/>
      <c r="D18" s="22"/>
      <c r="E18" s="22"/>
      <c r="F18" s="22"/>
      <c r="G18" s="22"/>
      <c r="H18" s="22"/>
      <c r="I18" s="22"/>
    </row>
    <row r="19" spans="1:9">
      <c r="A19" s="22"/>
      <c r="B19" s="18">
        <v>0.38541666666666702</v>
      </c>
      <c r="C19" s="22"/>
      <c r="D19" s="22"/>
      <c r="E19" s="22"/>
      <c r="F19" s="22"/>
      <c r="G19" s="22"/>
      <c r="H19" s="22"/>
      <c r="I19" s="22"/>
    </row>
    <row r="20" spans="1:9">
      <c r="A20" s="22"/>
      <c r="B20" s="18">
        <v>0.38888888888889001</v>
      </c>
      <c r="C20" s="22"/>
      <c r="D20" s="22"/>
      <c r="E20" s="22"/>
      <c r="F20" s="22"/>
      <c r="G20" s="22"/>
      <c r="H20" s="22"/>
      <c r="I20" s="22"/>
    </row>
    <row r="21" spans="1:9">
      <c r="A21" s="22"/>
      <c r="B21" s="18">
        <v>0.39236111111111199</v>
      </c>
      <c r="C21" s="22"/>
      <c r="D21" s="22"/>
      <c r="E21" s="22"/>
      <c r="F21" s="22"/>
      <c r="G21" s="22"/>
      <c r="H21" s="22"/>
      <c r="I21" s="22"/>
    </row>
    <row r="22" spans="1:9">
      <c r="A22" s="22"/>
      <c r="B22" s="18">
        <v>0.39583333333333398</v>
      </c>
      <c r="C22" s="22"/>
      <c r="D22" s="22"/>
      <c r="E22" s="22"/>
      <c r="F22" s="22"/>
      <c r="G22" s="22"/>
      <c r="H22" s="22"/>
      <c r="I22" s="22"/>
    </row>
    <row r="23" spans="1:9">
      <c r="A23" s="22"/>
      <c r="B23" s="18">
        <v>0.39930555555555602</v>
      </c>
      <c r="C23" s="22"/>
      <c r="D23" s="22"/>
      <c r="E23" s="22"/>
      <c r="F23" s="22"/>
      <c r="G23" s="22"/>
      <c r="H23" s="22"/>
      <c r="I23" s="22"/>
    </row>
    <row r="24" spans="1:9">
      <c r="A24" s="22"/>
      <c r="B24" s="18">
        <v>0.40277777777777901</v>
      </c>
      <c r="C24" s="22"/>
      <c r="D24" s="22"/>
      <c r="E24" s="22"/>
      <c r="F24" s="22"/>
      <c r="G24" s="22"/>
      <c r="H24" s="22"/>
      <c r="I24" s="22"/>
    </row>
    <row r="25" spans="1:9">
      <c r="A25" s="22"/>
      <c r="B25" s="18">
        <v>0.406250000000001</v>
      </c>
      <c r="C25" s="22"/>
      <c r="D25" s="22"/>
      <c r="E25" s="22"/>
      <c r="F25" s="22"/>
      <c r="G25" s="22"/>
      <c r="H25" s="22"/>
      <c r="I25" s="22"/>
    </row>
    <row r="26" spans="1:9">
      <c r="A26" s="22"/>
      <c r="B26" s="18">
        <v>0.40972222222222299</v>
      </c>
      <c r="C26" s="22"/>
      <c r="D26" s="22"/>
      <c r="E26" s="22"/>
      <c r="F26" s="22"/>
      <c r="G26" s="22"/>
      <c r="H26" s="22"/>
      <c r="I26" s="22"/>
    </row>
    <row r="27" spans="1:9">
      <c r="A27" s="22"/>
      <c r="B27" s="18">
        <v>0.41319444444444497</v>
      </c>
      <c r="C27" s="22"/>
      <c r="D27" s="22"/>
      <c r="E27" s="22"/>
      <c r="F27" s="22"/>
      <c r="G27" s="22"/>
      <c r="H27" s="22"/>
      <c r="I27" s="22"/>
    </row>
    <row r="28" spans="1:9">
      <c r="A28" s="22"/>
      <c r="B28" s="18">
        <v>0.41666666666666802</v>
      </c>
      <c r="C28" s="22"/>
      <c r="D28" s="22"/>
      <c r="E28" s="22"/>
      <c r="F28" s="22"/>
      <c r="G28" s="22"/>
      <c r="H28" s="22"/>
      <c r="I28" s="22"/>
    </row>
    <row r="29" spans="1:9">
      <c r="A29" s="22"/>
      <c r="B29" s="18">
        <v>0.42013888888889001</v>
      </c>
      <c r="C29" s="22"/>
      <c r="D29" s="22"/>
      <c r="E29" s="22"/>
      <c r="F29" s="22"/>
      <c r="G29" s="22"/>
      <c r="H29" s="22"/>
      <c r="I29" s="22"/>
    </row>
    <row r="30" spans="1:9">
      <c r="A30" s="22"/>
      <c r="B30" s="18">
        <v>0.42361111111111199</v>
      </c>
      <c r="C30" s="22"/>
      <c r="D30" s="22"/>
      <c r="E30" s="22"/>
      <c r="F30" s="22"/>
      <c r="G30" s="22"/>
      <c r="H30" s="22"/>
      <c r="I30" s="22"/>
    </row>
    <row r="31" spans="1:9">
      <c r="A31" s="22"/>
      <c r="B31" s="18">
        <v>0.42708333333333398</v>
      </c>
      <c r="C31" s="22"/>
      <c r="D31" s="22"/>
      <c r="E31" s="22"/>
      <c r="F31" s="22"/>
      <c r="G31" s="22"/>
      <c r="H31" s="22"/>
      <c r="I31" s="22"/>
    </row>
    <row r="32" spans="1:9">
      <c r="A32" s="22"/>
      <c r="B32" s="18">
        <v>0.43055555555555702</v>
      </c>
      <c r="C32" s="22"/>
      <c r="D32" s="22"/>
      <c r="E32" s="22"/>
      <c r="F32" s="22"/>
      <c r="G32" s="22"/>
      <c r="H32" s="22"/>
      <c r="I32" s="22"/>
    </row>
    <row r="33" spans="1:9">
      <c r="A33" s="22"/>
      <c r="B33" s="18">
        <v>0.43402777777777901</v>
      </c>
      <c r="C33" s="22"/>
      <c r="D33" s="22"/>
      <c r="E33" s="22"/>
      <c r="F33" s="22"/>
      <c r="G33" s="22"/>
      <c r="H33" s="22"/>
      <c r="I33" s="22"/>
    </row>
    <row r="34" spans="1:9">
      <c r="A34" s="22"/>
      <c r="B34" s="18">
        <v>0.437500000000001</v>
      </c>
      <c r="C34" s="22"/>
      <c r="D34" s="22"/>
      <c r="E34" s="22"/>
      <c r="F34" s="22"/>
      <c r="G34" s="22"/>
      <c r="H34" s="22"/>
      <c r="I34" s="22"/>
    </row>
    <row r="35" spans="1:9">
      <c r="A35" s="22"/>
      <c r="B35" s="18">
        <v>0.44097222222222299</v>
      </c>
      <c r="C35" s="22"/>
      <c r="D35" s="22"/>
      <c r="E35" s="22"/>
      <c r="F35" s="22"/>
      <c r="G35" s="22"/>
      <c r="H35" s="22"/>
      <c r="I35" s="22"/>
    </row>
    <row r="36" spans="1:9">
      <c r="A36" s="22"/>
      <c r="B36" s="18">
        <v>0.44444444444444497</v>
      </c>
      <c r="C36" s="22"/>
      <c r="D36" s="22"/>
      <c r="E36" s="22"/>
      <c r="F36" s="22"/>
      <c r="G36" s="22"/>
      <c r="H36" s="22"/>
      <c r="I36" s="22"/>
    </row>
    <row r="37" spans="1:9">
      <c r="A37" s="22"/>
      <c r="B37" s="18">
        <v>0.44791666666666802</v>
      </c>
      <c r="C37" s="22"/>
      <c r="D37" s="22"/>
      <c r="E37" s="22"/>
      <c r="F37" s="22"/>
      <c r="G37" s="22"/>
      <c r="H37" s="22"/>
      <c r="I37" s="22"/>
    </row>
    <row r="38" spans="1:9">
      <c r="A38" s="22"/>
      <c r="B38" s="18">
        <v>0.45138888888889001</v>
      </c>
      <c r="C38" s="22"/>
      <c r="D38" s="22"/>
      <c r="E38" s="22"/>
      <c r="F38" s="22"/>
      <c r="G38" s="22"/>
      <c r="H38" s="22"/>
      <c r="I38" s="22"/>
    </row>
    <row r="39" spans="1:9">
      <c r="A39" s="22"/>
      <c r="B39" s="18">
        <v>0.45486111111111199</v>
      </c>
      <c r="C39" s="22"/>
      <c r="D39" s="22"/>
      <c r="E39" s="22"/>
      <c r="F39" s="22"/>
      <c r="G39" s="22"/>
      <c r="H39" s="22"/>
      <c r="I39" s="22"/>
    </row>
    <row r="40" spans="1:9">
      <c r="A40" s="22"/>
      <c r="B40" s="18">
        <v>0.45833333333333498</v>
      </c>
      <c r="C40" s="22"/>
      <c r="D40" s="22"/>
      <c r="E40" s="22"/>
      <c r="F40" s="22"/>
      <c r="G40" s="22"/>
      <c r="H40" s="22"/>
      <c r="I40" s="22"/>
    </row>
    <row r="41" spans="1:9">
      <c r="A41" s="22"/>
      <c r="B41" s="18">
        <v>0.46180555555555702</v>
      </c>
      <c r="C41" s="22"/>
      <c r="D41" s="22"/>
      <c r="E41" s="22"/>
      <c r="F41" s="22"/>
      <c r="G41" s="22"/>
      <c r="H41" s="22"/>
      <c r="I41" s="22"/>
    </row>
    <row r="42" spans="1:9">
      <c r="A42" s="22"/>
      <c r="B42" s="18">
        <v>0.46527777777777901</v>
      </c>
      <c r="C42" s="22"/>
      <c r="D42" s="22"/>
      <c r="E42" s="22"/>
      <c r="F42" s="22"/>
      <c r="G42" s="22"/>
      <c r="H42" s="22"/>
      <c r="I42" s="22"/>
    </row>
    <row r="43" spans="1:9">
      <c r="A43" s="22"/>
      <c r="B43" s="18">
        <v>0.468750000000001</v>
      </c>
      <c r="C43" s="22"/>
      <c r="D43" s="22"/>
      <c r="E43" s="22"/>
      <c r="F43" s="22"/>
      <c r="G43" s="22"/>
      <c r="H43" s="22"/>
      <c r="I43" s="22"/>
    </row>
    <row r="44" spans="1:9">
      <c r="A44" s="22"/>
      <c r="B44" s="18">
        <v>0.47222222222222399</v>
      </c>
      <c r="C44" s="22"/>
      <c r="D44" s="22"/>
      <c r="E44" s="22"/>
      <c r="F44" s="22"/>
      <c r="G44" s="22"/>
      <c r="H44" s="22"/>
      <c r="I44" s="22"/>
    </row>
    <row r="45" spans="1:9">
      <c r="A45" s="22"/>
      <c r="B45" s="18">
        <v>0.47569444444444597</v>
      </c>
      <c r="C45" s="22"/>
      <c r="D45" s="22"/>
      <c r="E45" s="22"/>
      <c r="F45" s="22"/>
      <c r="G45" s="22"/>
      <c r="H45" s="22"/>
      <c r="I45" s="22"/>
    </row>
    <row r="46" spans="1:9">
      <c r="A46" s="22"/>
      <c r="B46" s="18">
        <v>0.47916666666666802</v>
      </c>
      <c r="C46" s="22"/>
      <c r="D46" s="22"/>
      <c r="E46" s="22"/>
      <c r="F46" s="22"/>
      <c r="G46" s="22"/>
      <c r="H46" s="22"/>
      <c r="I46" s="22"/>
    </row>
    <row r="47" spans="1:9">
      <c r="A47" s="22"/>
      <c r="B47" s="18">
        <v>0.48263888888889001</v>
      </c>
      <c r="C47" s="22"/>
      <c r="D47" s="22"/>
      <c r="E47" s="22"/>
      <c r="F47" s="22"/>
      <c r="G47" s="22"/>
      <c r="H47" s="22"/>
      <c r="I47" s="22"/>
    </row>
    <row r="48" spans="1:9">
      <c r="A48" s="22"/>
      <c r="B48" s="18">
        <v>0.48611111111111299</v>
      </c>
      <c r="C48" s="22"/>
      <c r="D48" s="22"/>
      <c r="E48" s="22"/>
      <c r="F48" s="22"/>
      <c r="G48" s="22"/>
      <c r="H48" s="22"/>
      <c r="I48" s="22"/>
    </row>
    <row r="49" spans="1:9">
      <c r="A49" s="22"/>
      <c r="B49" s="18">
        <v>0.48958333333333498</v>
      </c>
      <c r="C49" s="22"/>
      <c r="D49" s="22"/>
      <c r="E49" s="22"/>
      <c r="F49" s="22"/>
      <c r="G49" s="22"/>
      <c r="H49" s="22"/>
      <c r="I49" s="22"/>
    </row>
    <row r="50" spans="1:9">
      <c r="A50" s="22"/>
      <c r="B50" s="18">
        <v>0.49305555555555702</v>
      </c>
      <c r="C50" s="22"/>
      <c r="D50" s="22"/>
      <c r="E50" s="22"/>
      <c r="F50" s="22"/>
      <c r="G50" s="22"/>
      <c r="H50" s="22"/>
      <c r="I50" s="22"/>
    </row>
    <row r="51" spans="1:9">
      <c r="A51" s="22"/>
      <c r="B51" s="18">
        <v>0.49652777777777901</v>
      </c>
      <c r="C51" s="22"/>
      <c r="D51" s="22"/>
      <c r="E51" s="22"/>
      <c r="F51" s="22"/>
      <c r="G51" s="22"/>
      <c r="H51" s="22"/>
      <c r="I51" s="22"/>
    </row>
    <row r="52" spans="1:9">
      <c r="A52" s="22"/>
      <c r="B52" s="18">
        <v>0.500000000000002</v>
      </c>
      <c r="C52" s="22"/>
      <c r="D52" s="22"/>
      <c r="E52" s="22"/>
      <c r="F52" s="22"/>
      <c r="G52" s="22"/>
      <c r="H52" s="22"/>
      <c r="I52" s="22"/>
    </row>
    <row r="53" spans="1:9">
      <c r="A53" s="22"/>
      <c r="B53" s="18">
        <v>0.50347222222222399</v>
      </c>
      <c r="C53" s="22"/>
      <c r="D53" s="22"/>
      <c r="E53" s="22"/>
      <c r="F53" s="22"/>
      <c r="G53" s="22"/>
      <c r="H53" s="22"/>
      <c r="I53" s="22"/>
    </row>
    <row r="54" spans="1:9">
      <c r="A54" s="22"/>
      <c r="B54" s="18">
        <v>0.50694444444444597</v>
      </c>
      <c r="C54" s="22"/>
      <c r="D54" s="22"/>
      <c r="E54" s="22"/>
      <c r="F54" s="22"/>
      <c r="G54" s="22"/>
      <c r="H54" s="22"/>
      <c r="I54" s="22"/>
    </row>
    <row r="55" spans="1:9">
      <c r="A55" s="22"/>
      <c r="B55" s="18">
        <v>0.51041666666666896</v>
      </c>
      <c r="C55" s="22"/>
      <c r="D55" s="22"/>
      <c r="E55" s="22"/>
      <c r="F55" s="22"/>
      <c r="G55" s="22"/>
      <c r="H55" s="22"/>
      <c r="I55" s="22"/>
    </row>
    <row r="56" spans="1:9">
      <c r="A56" s="22"/>
      <c r="B56" s="18">
        <v>0.51388888888889095</v>
      </c>
      <c r="C56" s="22"/>
      <c r="D56" s="22"/>
      <c r="E56" s="22"/>
      <c r="F56" s="22"/>
      <c r="G56" s="22"/>
      <c r="H56" s="22"/>
      <c r="I56" s="22"/>
    </row>
    <row r="57" spans="1:9">
      <c r="A57" s="22"/>
      <c r="B57" s="18">
        <v>0.51736111111111305</v>
      </c>
      <c r="C57" s="22"/>
      <c r="D57" s="22"/>
      <c r="E57" s="22"/>
      <c r="F57" s="22"/>
      <c r="G57" s="22"/>
      <c r="H57" s="22"/>
      <c r="I57" s="22"/>
    </row>
    <row r="58" spans="1:9">
      <c r="A58" s="22"/>
      <c r="B58" s="18">
        <v>0.52083333333333504</v>
      </c>
      <c r="C58" s="22"/>
      <c r="D58" s="22"/>
      <c r="E58" s="22"/>
      <c r="F58" s="22"/>
      <c r="G58" s="22"/>
      <c r="H58" s="22"/>
      <c r="I58" s="22"/>
    </row>
    <row r="59" spans="1:9">
      <c r="A59" s="22"/>
      <c r="B59" s="18">
        <v>0.52430555555555802</v>
      </c>
      <c r="C59" s="22"/>
      <c r="D59" s="22"/>
      <c r="E59" s="22"/>
      <c r="F59" s="22"/>
      <c r="G59" s="22"/>
      <c r="H59" s="22"/>
      <c r="I59" s="22"/>
    </row>
    <row r="60" spans="1:9">
      <c r="A60" s="22"/>
      <c r="B60" s="18">
        <v>0.52777777777778001</v>
      </c>
      <c r="C60" s="22"/>
      <c r="D60" s="22"/>
      <c r="E60" s="22"/>
      <c r="F60" s="22"/>
      <c r="G60" s="22"/>
      <c r="H60" s="22"/>
      <c r="I60" s="22"/>
    </row>
    <row r="61" spans="1:9">
      <c r="A61" s="22"/>
      <c r="B61" s="18">
        <v>0.531250000000002</v>
      </c>
      <c r="C61" s="22"/>
      <c r="D61" s="22"/>
      <c r="E61" s="22"/>
      <c r="F61" s="22"/>
      <c r="G61" s="22"/>
      <c r="H61" s="22"/>
      <c r="I61" s="22"/>
    </row>
    <row r="62" spans="1:9">
      <c r="A62" s="22"/>
      <c r="B62" s="18">
        <v>0.53472222222222399</v>
      </c>
      <c r="C62" s="22"/>
      <c r="D62" s="22"/>
      <c r="E62" s="22"/>
      <c r="F62" s="22"/>
      <c r="G62" s="22"/>
      <c r="H62" s="22"/>
      <c r="I62" s="22"/>
    </row>
    <row r="63" spans="1:9">
      <c r="A63" s="22"/>
      <c r="B63" s="18">
        <v>0.53819444444444697</v>
      </c>
      <c r="C63" s="22"/>
      <c r="D63" s="22"/>
      <c r="E63" s="22"/>
      <c r="F63" s="22"/>
      <c r="G63" s="22"/>
      <c r="H63" s="22"/>
      <c r="I63" s="22"/>
    </row>
    <row r="64" spans="1:9">
      <c r="A64" s="22"/>
      <c r="B64" s="18">
        <v>0.54166666666666896</v>
      </c>
      <c r="C64" s="22"/>
      <c r="D64" s="22"/>
      <c r="E64" s="22"/>
      <c r="F64" s="22"/>
      <c r="G64" s="22"/>
      <c r="H64" s="22"/>
      <c r="I64" s="22"/>
    </row>
    <row r="65" spans="1:9">
      <c r="A65" s="22"/>
      <c r="B65" s="18">
        <v>0.54513888888889095</v>
      </c>
      <c r="C65" s="22"/>
      <c r="D65" s="22"/>
      <c r="E65" s="22"/>
      <c r="F65" s="22"/>
      <c r="G65" s="22"/>
      <c r="H65" s="22"/>
      <c r="I65" s="22"/>
    </row>
    <row r="66" spans="1:9">
      <c r="A66" s="22"/>
      <c r="B66" s="18">
        <v>0.54861111111111305</v>
      </c>
      <c r="C66" s="22"/>
      <c r="D66" s="22"/>
      <c r="E66" s="22"/>
      <c r="F66" s="22"/>
      <c r="G66" s="22"/>
      <c r="H66" s="22"/>
      <c r="I66" s="22"/>
    </row>
    <row r="67" spans="1:9">
      <c r="A67" s="22"/>
      <c r="B67" s="18">
        <v>0.55208333333333603</v>
      </c>
      <c r="C67" s="22"/>
      <c r="D67" s="22"/>
      <c r="E67" s="22"/>
      <c r="F67" s="22"/>
      <c r="G67" s="22"/>
      <c r="H67" s="22"/>
      <c r="I67" s="22"/>
    </row>
    <row r="68" spans="1:9">
      <c r="A68" s="22"/>
      <c r="B68" s="18">
        <v>0.55555555555555802</v>
      </c>
      <c r="C68" s="22"/>
      <c r="D68" s="22"/>
      <c r="E68" s="22"/>
      <c r="F68" s="22"/>
      <c r="G68" s="22"/>
      <c r="H68" s="22"/>
      <c r="I68" s="22"/>
    </row>
    <row r="69" spans="1:9">
      <c r="A69" s="22"/>
      <c r="B69" s="18">
        <v>0.55902777777778001</v>
      </c>
      <c r="C69" s="22"/>
      <c r="D69" s="22"/>
      <c r="E69" s="22"/>
      <c r="F69" s="22"/>
      <c r="G69" s="22"/>
      <c r="H69" s="22"/>
      <c r="I69" s="22"/>
    </row>
    <row r="70" spans="1:9">
      <c r="A70" s="22"/>
      <c r="B70" s="18">
        <v>0.562500000000003</v>
      </c>
      <c r="C70" s="22"/>
      <c r="D70" s="22"/>
      <c r="E70" s="22"/>
      <c r="F70" s="22"/>
      <c r="G70" s="22"/>
      <c r="H70" s="22"/>
      <c r="I70" s="22"/>
    </row>
    <row r="71" spans="1:9">
      <c r="A71" s="22"/>
      <c r="B71" s="18">
        <v>0.56597222222222499</v>
      </c>
      <c r="C71" s="22"/>
      <c r="D71" s="22"/>
      <c r="E71" s="22"/>
      <c r="F71" s="22"/>
      <c r="G71" s="22"/>
      <c r="H71" s="22"/>
      <c r="I71" s="22"/>
    </row>
    <row r="72" spans="1:9">
      <c r="A72" s="22"/>
      <c r="B72" s="18">
        <v>0.56944444444444697</v>
      </c>
      <c r="C72" s="22"/>
      <c r="D72" s="22"/>
      <c r="E72" s="22"/>
      <c r="F72" s="22"/>
      <c r="G72" s="22"/>
      <c r="H72" s="22"/>
      <c r="I72" s="22"/>
    </row>
    <row r="73" spans="1:9">
      <c r="A73" s="22"/>
      <c r="B73" s="18">
        <v>0.57291666666666896</v>
      </c>
      <c r="C73" s="22"/>
      <c r="D73" s="22"/>
      <c r="E73" s="22"/>
      <c r="F73" s="22"/>
      <c r="G73" s="22"/>
      <c r="H73" s="22"/>
      <c r="I73" s="22"/>
    </row>
    <row r="74" spans="1:9">
      <c r="A74" s="22"/>
      <c r="B74" s="18">
        <v>0.57638888888889195</v>
      </c>
      <c r="C74" s="22"/>
      <c r="D74" s="22"/>
      <c r="E74" s="22"/>
      <c r="F74" s="22"/>
      <c r="G74" s="22"/>
      <c r="H74" s="22"/>
      <c r="I74" s="22"/>
    </row>
    <row r="75" spans="1:9">
      <c r="A75" s="22"/>
      <c r="B75" s="18">
        <v>0.57986111111111405</v>
      </c>
      <c r="C75" s="22"/>
      <c r="D75" s="22"/>
      <c r="E75" s="22"/>
      <c r="F75" s="22"/>
      <c r="G75" s="22"/>
      <c r="H75" s="22"/>
      <c r="I75" s="22"/>
    </row>
    <row r="76" spans="1:9">
      <c r="A76" s="22"/>
      <c r="B76" s="18">
        <v>0.58333333333333603</v>
      </c>
      <c r="C76" s="22"/>
      <c r="D76" s="22"/>
      <c r="E76" s="22"/>
      <c r="F76" s="22"/>
      <c r="G76" s="22"/>
      <c r="H76" s="22"/>
      <c r="I76" s="22"/>
    </row>
    <row r="77" spans="1:9">
      <c r="A77" s="22"/>
      <c r="B77" s="18">
        <v>0.58680555555555802</v>
      </c>
      <c r="C77" s="22"/>
      <c r="D77" s="22"/>
      <c r="E77" s="22"/>
      <c r="F77" s="22"/>
      <c r="G77" s="22"/>
      <c r="H77" s="22"/>
      <c r="I77" s="22"/>
    </row>
    <row r="78" spans="1:9">
      <c r="A78" s="22"/>
      <c r="B78" s="18">
        <v>0.59027777777778101</v>
      </c>
      <c r="C78" s="22"/>
      <c r="D78" s="22"/>
      <c r="E78" s="22"/>
      <c r="F78" s="22"/>
      <c r="G78" s="22"/>
      <c r="H78" s="22"/>
      <c r="I78" s="22"/>
    </row>
    <row r="79" spans="1:9">
      <c r="A79" s="22"/>
      <c r="B79" s="18">
        <v>0.593750000000003</v>
      </c>
      <c r="C79" s="22"/>
      <c r="D79" s="22"/>
      <c r="E79" s="22"/>
      <c r="F79" s="22"/>
      <c r="G79" s="22"/>
      <c r="H79" s="22"/>
      <c r="I79" s="22"/>
    </row>
    <row r="80" spans="1:9">
      <c r="A80" s="22"/>
      <c r="B80" s="18">
        <v>0.59722222222222499</v>
      </c>
      <c r="C80" s="22"/>
      <c r="D80" s="22"/>
      <c r="E80" s="22"/>
      <c r="F80" s="22"/>
      <c r="G80" s="22"/>
      <c r="H80" s="22"/>
      <c r="I80" s="22"/>
    </row>
    <row r="81" spans="1:9">
      <c r="A81" s="22"/>
      <c r="B81" s="18">
        <v>0.60069444444444697</v>
      </c>
      <c r="C81" s="22"/>
      <c r="D81" s="22"/>
      <c r="E81" s="22"/>
      <c r="F81" s="22"/>
      <c r="G81" s="22"/>
      <c r="H81" s="22"/>
      <c r="I81" s="22"/>
    </row>
    <row r="82" spans="1:9">
      <c r="A82" s="22"/>
      <c r="B82" s="18">
        <v>0.60416666666666996</v>
      </c>
      <c r="C82" s="22"/>
      <c r="D82" s="22"/>
      <c r="E82" s="22"/>
      <c r="F82" s="22"/>
      <c r="G82" s="22"/>
      <c r="H82" s="22"/>
      <c r="I82" s="22"/>
    </row>
    <row r="83" spans="1:9">
      <c r="A83" s="22"/>
      <c r="B83" s="18">
        <v>0.60763888888889195</v>
      </c>
      <c r="C83" s="22"/>
      <c r="D83" s="22"/>
      <c r="E83" s="22"/>
      <c r="F83" s="22"/>
      <c r="G83" s="22"/>
      <c r="H83" s="22"/>
      <c r="I83" s="22"/>
    </row>
    <row r="84" spans="1:9">
      <c r="A84" s="22"/>
      <c r="B84" s="18">
        <v>0.61111111111111405</v>
      </c>
      <c r="C84" s="22"/>
      <c r="D84" s="22"/>
      <c r="E84" s="22"/>
      <c r="F84" s="22"/>
      <c r="G84" s="22"/>
      <c r="H84" s="22"/>
      <c r="I84" s="22"/>
    </row>
    <row r="85" spans="1:9">
      <c r="A85" s="22"/>
      <c r="B85" s="18">
        <v>0.61458333333333603</v>
      </c>
      <c r="C85" s="22"/>
      <c r="D85" s="22"/>
      <c r="E85" s="22"/>
      <c r="F85" s="22"/>
      <c r="G85" s="22"/>
      <c r="H85" s="22"/>
      <c r="I85" s="22"/>
    </row>
    <row r="86" spans="1:9">
      <c r="A86" s="22"/>
      <c r="B86" s="18">
        <v>0.61805555555555902</v>
      </c>
      <c r="C86" s="22"/>
      <c r="D86" s="22"/>
      <c r="E86" s="22"/>
      <c r="F86" s="22"/>
      <c r="G86" s="22"/>
      <c r="H86" s="22"/>
      <c r="I86" s="22"/>
    </row>
    <row r="87" spans="1:9">
      <c r="A87" s="22"/>
      <c r="B87" s="18">
        <v>0.62152777777778101</v>
      </c>
      <c r="C87" s="22"/>
      <c r="D87" s="22"/>
      <c r="E87" s="22"/>
      <c r="F87" s="22"/>
      <c r="G87" s="22"/>
      <c r="H87" s="22"/>
      <c r="I87" s="22"/>
    </row>
    <row r="88" spans="1:9">
      <c r="A88" s="22"/>
      <c r="B88" s="18">
        <v>0.625000000000003</v>
      </c>
      <c r="C88" s="22"/>
      <c r="D88" s="22"/>
      <c r="E88" s="22"/>
      <c r="F88" s="22"/>
      <c r="G88" s="22"/>
      <c r="H88" s="22"/>
      <c r="I88" s="22"/>
    </row>
    <row r="89" spans="1:9">
      <c r="A89" s="22"/>
      <c r="B89" s="18">
        <v>0.62847222222222598</v>
      </c>
      <c r="C89" s="22"/>
      <c r="D89" s="22"/>
      <c r="E89" s="22"/>
      <c r="F89" s="22"/>
      <c r="G89" s="22"/>
      <c r="H89" s="22"/>
      <c r="I89" s="22"/>
    </row>
    <row r="90" spans="1:9">
      <c r="A90" s="22"/>
      <c r="B90" s="18">
        <v>0.63194444444444797</v>
      </c>
      <c r="C90" s="22"/>
      <c r="D90" s="22"/>
      <c r="E90" s="22"/>
      <c r="F90" s="22"/>
      <c r="G90" s="22"/>
      <c r="H90" s="22"/>
      <c r="I90" s="22"/>
    </row>
    <row r="91" spans="1:9">
      <c r="A91" s="22"/>
      <c r="B91" s="18">
        <v>0.63541666666666996</v>
      </c>
      <c r="C91" s="22"/>
      <c r="D91" s="22"/>
      <c r="E91" s="22"/>
      <c r="F91" s="22"/>
      <c r="G91" s="22"/>
      <c r="H91" s="22"/>
      <c r="I91" s="22"/>
    </row>
    <row r="92" spans="1:9">
      <c r="A92" s="22"/>
      <c r="B92" s="18">
        <v>0.63888888888889195</v>
      </c>
      <c r="C92" s="22"/>
      <c r="D92" s="22"/>
      <c r="E92" s="22"/>
      <c r="F92" s="22"/>
      <c r="G92" s="22"/>
      <c r="H92" s="22"/>
      <c r="I92" s="22"/>
    </row>
    <row r="93" spans="1:9">
      <c r="A93" s="22"/>
      <c r="B93" s="18">
        <v>0.64236111111111505</v>
      </c>
      <c r="C93" s="22"/>
      <c r="D93" s="22"/>
      <c r="E93" s="22"/>
      <c r="F93" s="22"/>
      <c r="G93" s="22"/>
      <c r="H93" s="22"/>
      <c r="I93" s="22"/>
    </row>
    <row r="94" spans="1:9">
      <c r="A94" s="22"/>
      <c r="B94" s="18">
        <v>0.64583333333333703</v>
      </c>
      <c r="C94" s="22"/>
      <c r="D94" s="22"/>
      <c r="E94" s="22"/>
      <c r="F94" s="22"/>
      <c r="G94" s="22"/>
      <c r="H94" s="22"/>
      <c r="I94" s="22"/>
    </row>
    <row r="95" spans="1:9">
      <c r="A95" s="22"/>
      <c r="B95" s="18">
        <v>0.64930555555555902</v>
      </c>
      <c r="C95" s="22"/>
      <c r="D95" s="22"/>
      <c r="E95" s="22"/>
      <c r="F95" s="22"/>
      <c r="G95" s="22"/>
      <c r="H95" s="22"/>
      <c r="I95" s="22"/>
    </row>
    <row r="96" spans="1:9">
      <c r="A96" s="22"/>
      <c r="B96" s="18">
        <v>0.65277777777778101</v>
      </c>
      <c r="C96" s="22"/>
      <c r="D96" s="22"/>
      <c r="E96" s="22"/>
      <c r="F96" s="22"/>
      <c r="G96" s="22"/>
      <c r="H96" s="22"/>
      <c r="I96" s="22"/>
    </row>
    <row r="97" spans="1:9">
      <c r="A97" s="22"/>
      <c r="B97" s="18">
        <v>0.656250000000004</v>
      </c>
      <c r="C97" s="22"/>
      <c r="D97" s="22"/>
      <c r="E97" s="22"/>
      <c r="F97" s="22"/>
      <c r="G97" s="22"/>
      <c r="H97" s="22"/>
      <c r="I97" s="22"/>
    </row>
    <row r="98" spans="1:9">
      <c r="A98" s="22"/>
      <c r="B98" s="18">
        <v>0.65972222222222598</v>
      </c>
      <c r="C98" s="22"/>
      <c r="D98" s="22"/>
      <c r="E98" s="22"/>
      <c r="F98" s="22"/>
      <c r="G98" s="22"/>
      <c r="H98" s="22"/>
      <c r="I98" s="22"/>
    </row>
    <row r="99" spans="1:9">
      <c r="A99" s="22"/>
      <c r="B99" s="18">
        <v>0.66319444444444797</v>
      </c>
      <c r="C99" s="22"/>
      <c r="D99" s="22"/>
      <c r="E99" s="22"/>
      <c r="F99" s="22"/>
      <c r="G99" s="22"/>
      <c r="H99" s="22"/>
      <c r="I99" s="22"/>
    </row>
    <row r="100" spans="1:9">
      <c r="A100" s="22"/>
      <c r="B100" s="18">
        <v>0.66666666666666996</v>
      </c>
      <c r="C100" s="22"/>
      <c r="D100" s="22"/>
      <c r="E100" s="22"/>
      <c r="F100" s="22"/>
      <c r="G100" s="22"/>
      <c r="H100" s="22"/>
      <c r="I100" s="22"/>
    </row>
    <row r="101" spans="1:9">
      <c r="A101" s="22"/>
      <c r="B101" s="18">
        <v>0.67013888888889295</v>
      </c>
      <c r="C101" s="22"/>
      <c r="D101" s="22"/>
      <c r="E101" s="22"/>
      <c r="F101" s="22"/>
      <c r="G101" s="22"/>
      <c r="H101" s="22"/>
      <c r="I101" s="22"/>
    </row>
    <row r="102" spans="1:9">
      <c r="A102" s="22"/>
      <c r="B102" s="18">
        <v>0.67361111111111505</v>
      </c>
      <c r="C102" s="22"/>
      <c r="D102" s="22"/>
      <c r="E102" s="22"/>
      <c r="F102" s="22"/>
      <c r="G102" s="22"/>
      <c r="H102" s="22"/>
      <c r="I102" s="22"/>
    </row>
    <row r="103" spans="1:9">
      <c r="A103" s="22"/>
      <c r="B103" s="18">
        <v>0.67708333333333703</v>
      </c>
      <c r="C103" s="22"/>
      <c r="D103" s="22"/>
      <c r="E103" s="22"/>
      <c r="F103" s="22"/>
      <c r="G103" s="22"/>
      <c r="H103" s="22"/>
      <c r="I103" s="22"/>
    </row>
    <row r="104" spans="1:9">
      <c r="A104" s="22"/>
      <c r="B104" s="18">
        <v>0.68055555555556002</v>
      </c>
      <c r="C104" s="22"/>
      <c r="D104" s="22"/>
      <c r="E104" s="22"/>
      <c r="F104" s="22"/>
      <c r="G104" s="22"/>
      <c r="H104" s="22"/>
      <c r="I104" s="22"/>
    </row>
    <row r="105" spans="1:9">
      <c r="A105" s="22"/>
      <c r="B105" s="18">
        <v>0.68402777777778201</v>
      </c>
      <c r="C105" s="22"/>
      <c r="D105" s="22"/>
      <c r="E105" s="22"/>
      <c r="F105" s="22"/>
      <c r="G105" s="22"/>
      <c r="H105" s="22"/>
      <c r="I105" s="22"/>
    </row>
    <row r="106" spans="1:9">
      <c r="A106" s="22"/>
      <c r="B106" s="18">
        <v>0.687500000000004</v>
      </c>
      <c r="C106" s="22"/>
      <c r="D106" s="22"/>
      <c r="E106" s="22"/>
      <c r="F106" s="22"/>
      <c r="G106" s="22"/>
      <c r="H106" s="22"/>
      <c r="I106" s="22"/>
    </row>
    <row r="107" spans="1:9">
      <c r="A107" s="22"/>
      <c r="B107" s="18">
        <v>0.69097222222222598</v>
      </c>
      <c r="C107" s="22"/>
      <c r="D107" s="22"/>
      <c r="E107" s="22"/>
      <c r="F107" s="22"/>
      <c r="G107" s="22"/>
      <c r="H107" s="22"/>
      <c r="I107" s="22"/>
    </row>
    <row r="108" spans="1:9">
      <c r="A108" s="22"/>
      <c r="B108" s="18">
        <v>0.69444444444444897</v>
      </c>
      <c r="C108" s="22"/>
      <c r="D108" s="22"/>
      <c r="E108" s="22"/>
      <c r="F108" s="22"/>
      <c r="G108" s="22"/>
      <c r="H108" s="22"/>
      <c r="I108" s="22"/>
    </row>
    <row r="109" spans="1:9">
      <c r="A109" s="22"/>
      <c r="B109" s="18">
        <v>0.69791666666667096</v>
      </c>
      <c r="C109" s="22"/>
      <c r="D109" s="22"/>
      <c r="E109" s="22"/>
      <c r="F109" s="22"/>
      <c r="G109" s="22"/>
      <c r="H109" s="22"/>
      <c r="I109" s="22"/>
    </row>
    <row r="110" spans="1:9">
      <c r="A110" s="22"/>
      <c r="B110" s="18">
        <v>0.70138888888889295</v>
      </c>
      <c r="C110" s="22"/>
      <c r="D110" s="22"/>
      <c r="E110" s="22"/>
      <c r="F110" s="22"/>
      <c r="G110" s="22"/>
      <c r="H110" s="22"/>
      <c r="I110" s="22"/>
    </row>
    <row r="111" spans="1:9">
      <c r="A111" s="22"/>
      <c r="B111" s="18">
        <v>0.70486111111111505</v>
      </c>
      <c r="C111" s="22"/>
      <c r="D111" s="22"/>
      <c r="E111" s="22"/>
      <c r="F111" s="22"/>
      <c r="G111" s="22"/>
      <c r="H111" s="22"/>
      <c r="I111" s="22"/>
    </row>
    <row r="112" spans="1:9">
      <c r="A112" s="22"/>
      <c r="B112" s="18">
        <v>0.70833333333333803</v>
      </c>
      <c r="C112" s="22"/>
      <c r="D112" s="22"/>
      <c r="E112" s="22"/>
      <c r="F112" s="22"/>
      <c r="G112" s="22"/>
      <c r="H112" s="22"/>
      <c r="I112" s="22"/>
    </row>
    <row r="113" spans="1:9">
      <c r="A113" s="22"/>
      <c r="B113" s="18">
        <v>0.71180555555556002</v>
      </c>
      <c r="C113" s="22"/>
      <c r="D113" s="22"/>
      <c r="E113" s="22"/>
      <c r="F113" s="22"/>
      <c r="G113" s="22"/>
      <c r="H113" s="22"/>
      <c r="I113" s="22"/>
    </row>
    <row r="114" spans="1:9">
      <c r="A114" s="22"/>
      <c r="B114" s="18">
        <v>0.71527777777778201</v>
      </c>
      <c r="C114" s="22"/>
      <c r="D114" s="22"/>
      <c r="E114" s="22"/>
      <c r="F114" s="22"/>
      <c r="G114" s="22"/>
      <c r="H114" s="22"/>
      <c r="I114" s="22"/>
    </row>
    <row r="115" spans="1:9">
      <c r="A115" s="22"/>
      <c r="B115" s="18">
        <v>0.718750000000004</v>
      </c>
      <c r="C115" s="22"/>
      <c r="D115" s="22"/>
      <c r="E115" s="22"/>
      <c r="F115" s="22"/>
      <c r="G115" s="22"/>
      <c r="H115" s="22"/>
      <c r="I115" s="22"/>
    </row>
    <row r="116" spans="1:9">
      <c r="A116" s="22"/>
      <c r="B116" s="18">
        <v>0.72222222222222698</v>
      </c>
      <c r="C116" s="22"/>
      <c r="D116" s="22"/>
      <c r="E116" s="22"/>
      <c r="F116" s="22"/>
      <c r="G116" s="22"/>
      <c r="H116" s="22"/>
      <c r="I116" s="22"/>
    </row>
    <row r="117" spans="1:9">
      <c r="A117" s="22"/>
      <c r="B117" s="18">
        <v>0.72569444444444897</v>
      </c>
      <c r="C117" s="22"/>
      <c r="D117" s="22"/>
      <c r="E117" s="22"/>
      <c r="F117" s="22"/>
      <c r="G117" s="22"/>
      <c r="H117" s="22"/>
      <c r="I117" s="22"/>
    </row>
    <row r="118" spans="1:9">
      <c r="A118" s="22"/>
      <c r="B118" s="18">
        <v>0.72916666666667096</v>
      </c>
      <c r="C118" s="22"/>
      <c r="D118" s="22"/>
      <c r="E118" s="22"/>
      <c r="F118" s="22"/>
      <c r="G118" s="22"/>
      <c r="H118" s="22"/>
      <c r="I118" s="22"/>
    </row>
    <row r="119" spans="1:9">
      <c r="A119" s="22"/>
      <c r="B119" s="18">
        <v>0.73263888888889395</v>
      </c>
      <c r="C119" s="22"/>
      <c r="D119" s="22"/>
      <c r="E119" s="22"/>
      <c r="F119" s="22"/>
      <c r="G119" s="22"/>
      <c r="H119" s="22"/>
      <c r="I119" s="22"/>
    </row>
    <row r="120" spans="1:9">
      <c r="A120" s="22"/>
      <c r="B120" s="18">
        <v>0.73611111111111605</v>
      </c>
      <c r="C120" s="22"/>
      <c r="D120" s="22"/>
      <c r="E120" s="22"/>
      <c r="F120" s="22"/>
      <c r="G120" s="22"/>
      <c r="H120" s="22"/>
      <c r="I120" s="22"/>
    </row>
    <row r="121" spans="1:9">
      <c r="A121" s="22"/>
      <c r="B121" s="18">
        <v>0.73958333333333803</v>
      </c>
      <c r="C121" s="22"/>
      <c r="D121" s="22"/>
      <c r="E121" s="22"/>
      <c r="F121" s="22"/>
      <c r="G121" s="22"/>
      <c r="H121" s="22"/>
      <c r="I121" s="22"/>
    </row>
    <row r="122" spans="1:9">
      <c r="A122" s="22"/>
      <c r="B122" s="18">
        <v>0.74305555555556002</v>
      </c>
      <c r="C122" s="22"/>
      <c r="D122" s="22"/>
      <c r="E122" s="22"/>
      <c r="F122" s="22"/>
      <c r="G122" s="22"/>
      <c r="H122" s="22"/>
      <c r="I122" s="22"/>
    </row>
    <row r="123" spans="1:9">
      <c r="A123" s="22"/>
      <c r="B123" s="18">
        <v>0.74652777777778301</v>
      </c>
      <c r="C123" s="22"/>
      <c r="D123" s="22"/>
      <c r="E123" s="22"/>
      <c r="F123" s="22"/>
      <c r="G123" s="22"/>
      <c r="H123" s="22"/>
      <c r="I123" s="22"/>
    </row>
    <row r="124" spans="1:9">
      <c r="A124" s="22"/>
      <c r="B124" s="18">
        <v>0.750000000000005</v>
      </c>
      <c r="C124" s="22"/>
      <c r="D124" s="22"/>
      <c r="E124" s="22"/>
      <c r="F124" s="22"/>
      <c r="G124" s="22"/>
      <c r="H124" s="22"/>
      <c r="I124" s="22"/>
    </row>
    <row r="125" spans="1:9">
      <c r="A125" s="22"/>
      <c r="B125" s="18">
        <v>0.75347222222222698</v>
      </c>
      <c r="C125" s="22"/>
      <c r="D125" s="22"/>
      <c r="E125" s="22"/>
      <c r="F125" s="22"/>
      <c r="G125" s="22"/>
      <c r="H125" s="22"/>
      <c r="I125" s="22"/>
    </row>
    <row r="126" spans="1:9">
      <c r="A126" s="22"/>
      <c r="B126" s="18">
        <v>0.75694444444444897</v>
      </c>
      <c r="C126" s="22"/>
      <c r="D126" s="22"/>
      <c r="E126" s="22"/>
      <c r="F126" s="22"/>
      <c r="G126" s="22"/>
      <c r="H126" s="22"/>
      <c r="I126" s="22"/>
    </row>
    <row r="127" spans="1:9">
      <c r="A127" s="22"/>
      <c r="B127" s="18">
        <v>0.76041666666667196</v>
      </c>
      <c r="C127" s="22"/>
      <c r="D127" s="22"/>
      <c r="E127" s="22"/>
      <c r="F127" s="22"/>
      <c r="G127" s="22"/>
      <c r="H127" s="22"/>
      <c r="I127" s="22"/>
    </row>
    <row r="128" spans="1:9">
      <c r="A128" s="22"/>
      <c r="B128" s="18">
        <v>0.76388888888889395</v>
      </c>
      <c r="C128" s="22"/>
      <c r="D128" s="22"/>
      <c r="E128" s="22"/>
      <c r="F128" s="22"/>
      <c r="G128" s="22"/>
      <c r="H128" s="22"/>
      <c r="I128" s="22"/>
    </row>
    <row r="129" spans="1:9">
      <c r="A129" s="22"/>
      <c r="B129" s="18">
        <v>0.76736111111111605</v>
      </c>
      <c r="C129" s="22"/>
      <c r="D129" s="22"/>
      <c r="E129" s="22"/>
      <c r="F129" s="22"/>
      <c r="G129" s="22"/>
      <c r="H129" s="22"/>
      <c r="I129" s="22"/>
    </row>
    <row r="130" spans="1:9">
      <c r="A130" s="22"/>
      <c r="B130" s="18">
        <v>0.77083333333333803</v>
      </c>
      <c r="C130" s="22"/>
      <c r="D130" s="22"/>
      <c r="E130" s="22"/>
      <c r="F130" s="22"/>
      <c r="G130" s="22"/>
      <c r="H130" s="22"/>
      <c r="I130" s="22"/>
    </row>
    <row r="131" spans="1:9">
      <c r="A131" s="22"/>
      <c r="B131" s="18">
        <v>0.77430555555556102</v>
      </c>
      <c r="C131" s="22"/>
      <c r="D131" s="22"/>
      <c r="E131" s="22"/>
      <c r="F131" s="22"/>
      <c r="G131" s="22"/>
      <c r="H131" s="22"/>
      <c r="I131" s="22"/>
    </row>
    <row r="132" spans="1:9">
      <c r="A132" s="22"/>
      <c r="B132" s="18">
        <v>0.77777777777778301</v>
      </c>
      <c r="C132" s="22"/>
      <c r="D132" s="22"/>
      <c r="E132" s="22"/>
      <c r="F132" s="22"/>
      <c r="G132" s="22"/>
      <c r="H132" s="22"/>
      <c r="I132" s="22"/>
    </row>
    <row r="133" spans="1:9">
      <c r="A133" s="22"/>
      <c r="B133" s="18">
        <v>0.781250000000005</v>
      </c>
      <c r="C133" s="22"/>
      <c r="D133" s="22"/>
      <c r="E133" s="22"/>
      <c r="F133" s="22"/>
      <c r="G133" s="22"/>
      <c r="H133" s="22"/>
      <c r="I133" s="22"/>
    </row>
    <row r="134" spans="1:9">
      <c r="A134" s="22"/>
      <c r="B134" s="18">
        <v>0.78472222222222798</v>
      </c>
      <c r="C134" s="22"/>
      <c r="D134" s="22"/>
      <c r="E134" s="22"/>
      <c r="F134" s="22"/>
      <c r="G134" s="22"/>
      <c r="H134" s="22"/>
      <c r="I134" s="22"/>
    </row>
    <row r="135" spans="1:9">
      <c r="A135" s="22"/>
      <c r="B135" s="18">
        <v>0.78819444444444997</v>
      </c>
      <c r="C135" s="22"/>
      <c r="D135" s="22"/>
      <c r="E135" s="22"/>
      <c r="F135" s="22"/>
      <c r="G135" s="22"/>
      <c r="H135" s="22"/>
      <c r="I135" s="22"/>
    </row>
    <row r="136" spans="1:9">
      <c r="A136" s="22"/>
      <c r="B136" s="24">
        <v>0.79166666666667196</v>
      </c>
      <c r="C136" s="22"/>
      <c r="D136" s="22"/>
      <c r="E136" s="22"/>
      <c r="F136" s="22"/>
      <c r="G136" s="22"/>
      <c r="H136" s="22"/>
      <c r="I136" s="22"/>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O152"/>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31" width="9" hidden="1" customWidth="1"/>
    <col min="32" max="33" width="8.5" style="22" hidden="1" customWidth="1"/>
    <col min="34" max="34" width="3.875" style="22" hidden="1" customWidth="1"/>
    <col min="35" max="40" width="8.5" style="22" hidden="1" customWidth="1"/>
    <col min="41" max="16384" width="9" style="191"/>
  </cols>
  <sheetData>
    <row r="1" spans="1:41" customFormat="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row>
    <row r="2" spans="1:41" s="30" customFormat="1" ht="3" customHeight="1">
      <c r="B2" s="51"/>
    </row>
    <row r="3" spans="1:41" s="30" customFormat="1" ht="42" customHeight="1">
      <c r="B3" s="375" t="s">
        <v>262</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425</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44934</v>
      </c>
      <c r="F10" s="425"/>
      <c r="G10" s="425"/>
      <c r="H10" s="425"/>
      <c r="I10" s="426"/>
      <c r="J10" s="427" t="s">
        <v>27</v>
      </c>
      <c r="K10" s="376"/>
      <c r="L10" s="61">
        <v>1</v>
      </c>
      <c r="M10" s="446">
        <v>0.375</v>
      </c>
      <c r="N10" s="447"/>
      <c r="O10" s="447"/>
      <c r="P10" s="448"/>
      <c r="Q10" s="62" t="s">
        <v>1</v>
      </c>
      <c r="R10" s="446">
        <v>0.500000000000002</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516</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40"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40"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40" ht="42" customHeight="1">
      <c r="A19" s="30"/>
      <c r="B19" s="72" t="s">
        <v>33</v>
      </c>
      <c r="C19" s="400" t="s">
        <v>263</v>
      </c>
      <c r="D19" s="401"/>
      <c r="E19" s="401"/>
      <c r="F19" s="401"/>
      <c r="G19" s="401"/>
      <c r="H19" s="401"/>
      <c r="I19" s="401"/>
      <c r="J19" s="401"/>
      <c r="K19" s="401"/>
      <c r="L19" s="401"/>
      <c r="M19" s="401"/>
      <c r="N19" s="401"/>
      <c r="O19" s="401"/>
      <c r="P19" s="470"/>
      <c r="Q19" s="471"/>
      <c r="R19" s="472"/>
      <c r="S19" s="473"/>
      <c r="T19" s="471"/>
      <c r="U19" s="474"/>
      <c r="V19" s="469"/>
      <c r="W19" s="469"/>
      <c r="X19" s="469"/>
      <c r="Y19" s="475"/>
      <c r="Z19" s="475"/>
      <c r="AA19" s="475"/>
      <c r="AB19" s="475"/>
      <c r="AC19" s="476"/>
      <c r="AD19" s="30"/>
      <c r="AE19" s="30"/>
      <c r="AF19" s="73" t="s">
        <v>504</v>
      </c>
      <c r="AG19" s="74">
        <v>0.33333333333333331</v>
      </c>
      <c r="AH19" s="75"/>
      <c r="AI19" s="76"/>
      <c r="AJ19" s="77"/>
      <c r="AK19" s="78"/>
      <c r="AL19" s="79"/>
      <c r="AM19" s="78"/>
      <c r="AN19" s="187"/>
    </row>
    <row r="20" spans="1:40" ht="42" customHeight="1">
      <c r="A20" s="30"/>
      <c r="B20" s="72" t="s">
        <v>34</v>
      </c>
      <c r="C20" s="400" t="s">
        <v>264</v>
      </c>
      <c r="D20" s="401"/>
      <c r="E20" s="401"/>
      <c r="F20" s="401"/>
      <c r="G20" s="401"/>
      <c r="H20" s="401"/>
      <c r="I20" s="401"/>
      <c r="J20" s="401"/>
      <c r="K20" s="401"/>
      <c r="L20" s="401"/>
      <c r="M20" s="401"/>
      <c r="N20" s="401"/>
      <c r="O20" s="401"/>
      <c r="P20" s="435"/>
      <c r="Q20" s="419"/>
      <c r="R20" s="420"/>
      <c r="S20" s="418"/>
      <c r="T20" s="419"/>
      <c r="U20" s="421"/>
      <c r="V20" s="445"/>
      <c r="W20" s="445"/>
      <c r="X20" s="445"/>
      <c r="Y20" s="416"/>
      <c r="Z20" s="416"/>
      <c r="AA20" s="416"/>
      <c r="AB20" s="416"/>
      <c r="AC20" s="417"/>
      <c r="AD20" s="30"/>
      <c r="AE20" s="30"/>
      <c r="AF20" s="210" t="s">
        <v>505</v>
      </c>
      <c r="AG20" s="74">
        <v>0.33680555555555558</v>
      </c>
      <c r="AH20" s="75">
        <v>4</v>
      </c>
      <c r="AI20" s="76" t="s">
        <v>506</v>
      </c>
      <c r="AJ20" s="77" t="s">
        <v>45</v>
      </c>
      <c r="AK20" s="76" t="s">
        <v>52</v>
      </c>
      <c r="AL20" s="80" t="s">
        <v>53</v>
      </c>
      <c r="AM20" s="76" t="s">
        <v>54</v>
      </c>
      <c r="AN20" s="188" t="s">
        <v>55</v>
      </c>
    </row>
    <row r="21" spans="1:40" ht="42" customHeight="1">
      <c r="A21" s="30"/>
      <c r="B21" s="72" t="s">
        <v>35</v>
      </c>
      <c r="C21" s="491" t="s">
        <v>265</v>
      </c>
      <c r="D21" s="492"/>
      <c r="E21" s="492"/>
      <c r="F21" s="492"/>
      <c r="G21" s="492"/>
      <c r="H21" s="492"/>
      <c r="I21" s="492"/>
      <c r="J21" s="492"/>
      <c r="K21" s="492"/>
      <c r="L21" s="492"/>
      <c r="M21" s="492"/>
      <c r="N21" s="492"/>
      <c r="O21" s="492"/>
      <c r="P21" s="435"/>
      <c r="Q21" s="419"/>
      <c r="R21" s="420"/>
      <c r="S21" s="418"/>
      <c r="T21" s="419"/>
      <c r="U21" s="421"/>
      <c r="V21" s="445"/>
      <c r="W21" s="445"/>
      <c r="X21" s="445"/>
      <c r="Y21" s="416"/>
      <c r="Z21" s="416"/>
      <c r="AA21" s="416"/>
      <c r="AB21" s="416"/>
      <c r="AC21" s="417"/>
      <c r="AD21" s="30"/>
      <c r="AE21" s="30"/>
      <c r="AF21" s="56"/>
      <c r="AG21" s="74">
        <v>0.34027777777777801</v>
      </c>
      <c r="AH21" s="81">
        <v>3</v>
      </c>
      <c r="AI21" s="82" t="s">
        <v>507</v>
      </c>
      <c r="AJ21" s="83" t="s">
        <v>46</v>
      </c>
      <c r="AK21" s="82" t="s">
        <v>56</v>
      </c>
      <c r="AL21" s="84" t="s">
        <v>57</v>
      </c>
      <c r="AM21" s="82" t="s">
        <v>58</v>
      </c>
      <c r="AN21" s="189" t="s">
        <v>59</v>
      </c>
    </row>
    <row r="22" spans="1:40" ht="42" customHeight="1">
      <c r="A22" s="30"/>
      <c r="B22" s="72" t="s">
        <v>36</v>
      </c>
      <c r="C22" s="491" t="s">
        <v>454</v>
      </c>
      <c r="D22" s="492"/>
      <c r="E22" s="492"/>
      <c r="F22" s="492"/>
      <c r="G22" s="492"/>
      <c r="H22" s="492"/>
      <c r="I22" s="492"/>
      <c r="J22" s="492"/>
      <c r="K22" s="492"/>
      <c r="L22" s="492"/>
      <c r="M22" s="492"/>
      <c r="N22" s="492"/>
      <c r="O22" s="492"/>
      <c r="P22" s="435"/>
      <c r="Q22" s="419"/>
      <c r="R22" s="420"/>
      <c r="S22" s="418"/>
      <c r="T22" s="419"/>
      <c r="U22" s="421"/>
      <c r="V22" s="445"/>
      <c r="W22" s="445"/>
      <c r="X22" s="445"/>
      <c r="Y22" s="545"/>
      <c r="Z22" s="546"/>
      <c r="AA22" s="546"/>
      <c r="AB22" s="546"/>
      <c r="AC22" s="547"/>
      <c r="AD22" s="30"/>
      <c r="AE22" s="30"/>
      <c r="AF22" s="56"/>
      <c r="AG22" s="74">
        <v>0.34375</v>
      </c>
      <c r="AH22" s="81">
        <v>2</v>
      </c>
      <c r="AI22" s="82" t="s">
        <v>508</v>
      </c>
      <c r="AJ22" s="83" t="s">
        <v>509</v>
      </c>
      <c r="AK22" s="82" t="s">
        <v>60</v>
      </c>
      <c r="AL22" s="84" t="s">
        <v>61</v>
      </c>
      <c r="AM22" s="82" t="s">
        <v>62</v>
      </c>
      <c r="AN22" s="189" t="s">
        <v>63</v>
      </c>
    </row>
    <row r="23" spans="1:40" ht="42" customHeight="1">
      <c r="A23" s="30"/>
      <c r="B23" s="72" t="s">
        <v>37</v>
      </c>
      <c r="C23" s="491" t="s">
        <v>266</v>
      </c>
      <c r="D23" s="492"/>
      <c r="E23" s="492"/>
      <c r="F23" s="492"/>
      <c r="G23" s="492"/>
      <c r="H23" s="492"/>
      <c r="I23" s="492"/>
      <c r="J23" s="492"/>
      <c r="K23" s="492"/>
      <c r="L23" s="492"/>
      <c r="M23" s="492"/>
      <c r="N23" s="492"/>
      <c r="O23" s="492"/>
      <c r="P23" s="435"/>
      <c r="Q23" s="419"/>
      <c r="R23" s="420"/>
      <c r="S23" s="418"/>
      <c r="T23" s="419"/>
      <c r="U23" s="421"/>
      <c r="V23" s="445"/>
      <c r="W23" s="445"/>
      <c r="X23" s="445"/>
      <c r="Y23" s="416"/>
      <c r="Z23" s="416"/>
      <c r="AA23" s="416"/>
      <c r="AB23" s="416"/>
      <c r="AC23" s="417"/>
      <c r="AD23" s="30"/>
      <c r="AE23" s="30"/>
      <c r="AF23" s="56"/>
      <c r="AG23" s="74">
        <v>0.34722222222222199</v>
      </c>
      <c r="AH23" s="85">
        <v>1</v>
      </c>
      <c r="AI23" s="86" t="s">
        <v>510</v>
      </c>
      <c r="AJ23" s="71" t="s">
        <v>509</v>
      </c>
      <c r="AK23" s="86" t="s">
        <v>64</v>
      </c>
      <c r="AL23" s="87" t="s">
        <v>65</v>
      </c>
      <c r="AM23" s="86" t="s">
        <v>66</v>
      </c>
      <c r="AN23" s="190" t="s">
        <v>67</v>
      </c>
    </row>
    <row r="24" spans="1:40" ht="42" customHeight="1">
      <c r="A24" s="30"/>
      <c r="B24" s="72" t="s">
        <v>38</v>
      </c>
      <c r="C24" s="491" t="s">
        <v>455</v>
      </c>
      <c r="D24" s="492"/>
      <c r="E24" s="492"/>
      <c r="F24" s="492"/>
      <c r="G24" s="492"/>
      <c r="H24" s="492"/>
      <c r="I24" s="492"/>
      <c r="J24" s="492"/>
      <c r="K24" s="492"/>
      <c r="L24" s="492"/>
      <c r="M24" s="492"/>
      <c r="N24" s="492"/>
      <c r="O24" s="492"/>
      <c r="P24" s="435"/>
      <c r="Q24" s="419"/>
      <c r="R24" s="420"/>
      <c r="S24" s="418"/>
      <c r="T24" s="419"/>
      <c r="U24" s="421"/>
      <c r="V24" s="445"/>
      <c r="W24" s="445"/>
      <c r="X24" s="445"/>
      <c r="Y24" s="416"/>
      <c r="Z24" s="416"/>
      <c r="AA24" s="416"/>
      <c r="AB24" s="416"/>
      <c r="AC24" s="417"/>
      <c r="AD24" s="30"/>
      <c r="AE24" s="30"/>
      <c r="AF24" s="56"/>
      <c r="AG24" s="74">
        <v>0.35069444444444497</v>
      </c>
      <c r="AH24" s="56"/>
      <c r="AI24" s="56"/>
      <c r="AJ24" s="56"/>
      <c r="AK24" s="56"/>
      <c r="AL24" s="56"/>
      <c r="AM24" s="56"/>
      <c r="AN24" s="56"/>
    </row>
    <row r="25" spans="1:40" ht="42" customHeight="1">
      <c r="A25" s="30"/>
      <c r="B25" s="72" t="s">
        <v>39</v>
      </c>
      <c r="C25" s="491" t="s">
        <v>267</v>
      </c>
      <c r="D25" s="492"/>
      <c r="E25" s="492"/>
      <c r="F25" s="492"/>
      <c r="G25" s="492"/>
      <c r="H25" s="492"/>
      <c r="I25" s="492"/>
      <c r="J25" s="492"/>
      <c r="K25" s="492"/>
      <c r="L25" s="492"/>
      <c r="M25" s="492"/>
      <c r="N25" s="492"/>
      <c r="O25" s="492"/>
      <c r="P25" s="435"/>
      <c r="Q25" s="419"/>
      <c r="R25" s="420"/>
      <c r="S25" s="418"/>
      <c r="T25" s="419"/>
      <c r="U25" s="421"/>
      <c r="V25" s="445"/>
      <c r="W25" s="445"/>
      <c r="X25" s="445"/>
      <c r="Y25" s="416"/>
      <c r="Z25" s="416"/>
      <c r="AA25" s="416"/>
      <c r="AB25" s="416"/>
      <c r="AC25" s="417"/>
      <c r="AD25" s="30"/>
      <c r="AE25" s="30"/>
      <c r="AF25" s="56"/>
      <c r="AG25" s="74">
        <v>0.35416666666666669</v>
      </c>
      <c r="AH25" s="56"/>
      <c r="AI25" s="56"/>
      <c r="AJ25" s="56"/>
      <c r="AK25" s="56"/>
      <c r="AL25" s="56"/>
      <c r="AM25" s="56"/>
      <c r="AN25" s="56"/>
    </row>
    <row r="26" spans="1:40" ht="42" customHeight="1" thickBot="1">
      <c r="A26" s="30"/>
      <c r="B26" s="72" t="s">
        <v>268</v>
      </c>
      <c r="C26" s="491" t="s">
        <v>269</v>
      </c>
      <c r="D26" s="492"/>
      <c r="E26" s="492"/>
      <c r="F26" s="492"/>
      <c r="G26" s="492"/>
      <c r="H26" s="492"/>
      <c r="I26" s="492"/>
      <c r="J26" s="492"/>
      <c r="K26" s="492"/>
      <c r="L26" s="492"/>
      <c r="M26" s="492"/>
      <c r="N26" s="492"/>
      <c r="O26" s="541"/>
      <c r="P26" s="497"/>
      <c r="Q26" s="498"/>
      <c r="R26" s="499"/>
      <c r="S26" s="539"/>
      <c r="T26" s="498"/>
      <c r="U26" s="499"/>
      <c r="V26" s="539"/>
      <c r="W26" s="498"/>
      <c r="X26" s="499"/>
      <c r="Y26" s="542"/>
      <c r="Z26" s="543"/>
      <c r="AA26" s="543"/>
      <c r="AB26" s="543"/>
      <c r="AC26" s="544"/>
      <c r="AD26" s="30"/>
      <c r="AE26" s="30"/>
      <c r="AF26" s="56"/>
      <c r="AG26" s="74">
        <v>0.35763888888888901</v>
      </c>
      <c r="AH26" s="56"/>
      <c r="AI26" s="56"/>
      <c r="AJ26" s="56"/>
      <c r="AK26" s="56"/>
      <c r="AL26" s="56"/>
      <c r="AM26" s="56"/>
      <c r="AN26" s="56"/>
    </row>
    <row r="27" spans="1:40" ht="41.25" customHeight="1">
      <c r="A27" s="30"/>
      <c r="B27" s="88"/>
      <c r="C27" s="491"/>
      <c r="D27" s="492"/>
      <c r="E27" s="492"/>
      <c r="F27" s="492"/>
      <c r="G27" s="492"/>
      <c r="H27" s="492"/>
      <c r="I27" s="492"/>
      <c r="J27" s="492"/>
      <c r="K27" s="492"/>
      <c r="L27" s="492"/>
      <c r="M27" s="492"/>
      <c r="N27" s="492"/>
      <c r="O27" s="492"/>
      <c r="P27" s="540"/>
      <c r="Q27" s="495"/>
      <c r="R27" s="495"/>
      <c r="S27" s="495"/>
      <c r="T27" s="495"/>
      <c r="U27" s="496"/>
      <c r="V27" s="495"/>
      <c r="W27" s="495"/>
      <c r="X27" s="495"/>
      <c r="Y27" s="488"/>
      <c r="Z27" s="488"/>
      <c r="AA27" s="488"/>
      <c r="AB27" s="488"/>
      <c r="AC27" s="488"/>
      <c r="AD27" s="30"/>
      <c r="AE27" s="30"/>
      <c r="AF27" s="56"/>
      <c r="AG27" s="74">
        <v>0.36111111111111099</v>
      </c>
      <c r="AH27" s="56"/>
      <c r="AI27" s="56"/>
      <c r="AJ27" s="56"/>
      <c r="AK27" s="56"/>
      <c r="AL27" s="56"/>
      <c r="AM27" s="56"/>
      <c r="AN27" s="56"/>
    </row>
    <row r="28" spans="1:40" ht="41.25" customHeight="1">
      <c r="A28" s="30"/>
      <c r="B28" s="204"/>
      <c r="C28" s="409"/>
      <c r="D28" s="410"/>
      <c r="E28" s="410"/>
      <c r="F28" s="410"/>
      <c r="G28" s="410"/>
      <c r="H28" s="410"/>
      <c r="I28" s="410"/>
      <c r="J28" s="410"/>
      <c r="K28" s="410"/>
      <c r="L28" s="410"/>
      <c r="M28" s="410"/>
      <c r="N28" s="410"/>
      <c r="O28" s="411"/>
      <c r="P28" s="412"/>
      <c r="Q28" s="413"/>
      <c r="R28" s="413"/>
      <c r="S28" s="413"/>
      <c r="T28" s="413"/>
      <c r="U28" s="414"/>
      <c r="V28" s="413"/>
      <c r="W28" s="413"/>
      <c r="X28" s="413"/>
      <c r="Y28" s="415"/>
      <c r="Z28" s="415"/>
      <c r="AA28" s="415"/>
      <c r="AB28" s="415"/>
      <c r="AC28" s="415"/>
      <c r="AD28" s="30"/>
      <c r="AE28" s="30"/>
      <c r="AF28" s="56"/>
      <c r="AG28" s="74">
        <v>0.36458333333333398</v>
      </c>
      <c r="AH28" s="56"/>
      <c r="AI28" s="56"/>
      <c r="AJ28" s="56"/>
      <c r="AK28" s="56"/>
      <c r="AL28" s="56"/>
      <c r="AM28" s="56"/>
      <c r="AN28" s="56"/>
    </row>
    <row r="29" spans="1:40" ht="8.25" customHeight="1">
      <c r="A29" s="30"/>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56"/>
      <c r="AG29" s="74">
        <v>0.36805555555555602</v>
      </c>
      <c r="AH29" s="56"/>
      <c r="AI29" s="56"/>
      <c r="AJ29" s="56"/>
      <c r="AK29" s="56"/>
      <c r="AL29" s="56"/>
      <c r="AM29" s="56"/>
      <c r="AN29" s="56"/>
    </row>
    <row r="30" spans="1:40" ht="15.75" customHeight="1">
      <c r="A30" s="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s="30"/>
      <c r="AE30" s="30"/>
      <c r="AF30" s="56"/>
      <c r="AG30" s="74">
        <v>0.37152777777777801</v>
      </c>
      <c r="AH30" s="56"/>
      <c r="AI30" s="56"/>
      <c r="AJ30" s="56"/>
      <c r="AK30" s="56"/>
      <c r="AL30" s="56"/>
      <c r="AM30" s="56"/>
      <c r="AN30" s="56"/>
    </row>
    <row r="31" spans="1:40" ht="15.75" customHeight="1">
      <c r="A31" s="30"/>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s="30"/>
      <c r="AE31" s="30"/>
      <c r="AF31" s="56"/>
      <c r="AG31" s="74">
        <v>0.375</v>
      </c>
      <c r="AH31" s="56"/>
      <c r="AI31" s="56"/>
      <c r="AJ31" s="56"/>
      <c r="AK31" s="56"/>
      <c r="AL31" s="56"/>
      <c r="AM31" s="56"/>
      <c r="AN31" s="56"/>
    </row>
    <row r="32" spans="1:40" ht="15.75" customHeight="1">
      <c r="B32" s="89"/>
      <c r="C32" s="30"/>
      <c r="D32" s="30"/>
      <c r="E32" s="30"/>
      <c r="F32" s="30"/>
      <c r="G32" s="30"/>
      <c r="H32" s="30"/>
      <c r="I32" s="30"/>
      <c r="J32" s="30"/>
      <c r="K32" s="30"/>
      <c r="L32" s="30"/>
      <c r="M32" s="30"/>
      <c r="N32" s="30"/>
      <c r="O32" s="30"/>
      <c r="P32" s="30"/>
      <c r="Q32" s="30"/>
      <c r="AF32" s="56"/>
      <c r="AG32" s="74">
        <v>0.37847222222222299</v>
      </c>
      <c r="AH32" s="56"/>
      <c r="AI32" s="56"/>
      <c r="AJ32" s="56"/>
      <c r="AK32" s="56"/>
      <c r="AL32" s="56"/>
      <c r="AM32" s="56"/>
      <c r="AN32" s="56"/>
    </row>
    <row r="33" spans="2:40" ht="15.75" customHeight="1">
      <c r="B33" s="89"/>
      <c r="C33" s="30"/>
      <c r="D33" s="30"/>
      <c r="E33" s="30"/>
      <c r="F33" s="30"/>
      <c r="G33" s="30"/>
      <c r="H33" s="30"/>
      <c r="I33" s="30"/>
      <c r="J33" s="30"/>
      <c r="K33" s="30"/>
      <c r="L33" s="30"/>
      <c r="M33" s="30"/>
      <c r="N33" s="30"/>
      <c r="O33" s="30"/>
      <c r="P33" s="30"/>
      <c r="Q33" s="30"/>
      <c r="AF33" s="56"/>
      <c r="AG33" s="74">
        <v>0.38194444444444497</v>
      </c>
      <c r="AH33" s="56"/>
      <c r="AI33" s="56"/>
      <c r="AJ33" s="56"/>
      <c r="AK33" s="56"/>
      <c r="AL33" s="56"/>
      <c r="AM33" s="56"/>
      <c r="AN33" s="56"/>
    </row>
    <row r="34" spans="2:40" ht="15.75" customHeight="1">
      <c r="B34" s="89"/>
      <c r="C34" s="30"/>
      <c r="D34" s="30"/>
      <c r="E34" s="30"/>
      <c r="F34" s="30"/>
      <c r="G34" s="30"/>
      <c r="H34" s="30"/>
      <c r="I34" s="30"/>
      <c r="J34" s="30"/>
      <c r="K34" s="30"/>
      <c r="L34" s="30"/>
      <c r="M34" s="30"/>
      <c r="N34" s="30"/>
      <c r="O34" s="30"/>
      <c r="P34" s="30"/>
      <c r="Q34" s="30"/>
      <c r="AF34" s="56"/>
      <c r="AG34" s="74">
        <v>0.38541666666666702</v>
      </c>
      <c r="AH34" s="56"/>
      <c r="AI34" s="56"/>
      <c r="AJ34" s="56"/>
      <c r="AK34" s="56"/>
      <c r="AL34" s="56"/>
      <c r="AM34" s="56"/>
      <c r="AN34" s="56"/>
    </row>
    <row r="35" spans="2:40" ht="15.75" customHeight="1">
      <c r="B35" s="89"/>
      <c r="C35" s="30"/>
      <c r="D35" s="30"/>
      <c r="E35" s="30"/>
      <c r="F35" s="30"/>
      <c r="G35" s="30"/>
      <c r="H35" s="30"/>
      <c r="I35" s="30"/>
      <c r="J35" s="30"/>
      <c r="K35" s="30"/>
      <c r="L35" s="30"/>
      <c r="M35" s="30"/>
      <c r="N35" s="30"/>
      <c r="O35" s="30"/>
      <c r="P35" s="30"/>
      <c r="Q35" s="30"/>
      <c r="AG35" s="74">
        <v>0.38888888888889001</v>
      </c>
    </row>
    <row r="36" spans="2:40" ht="15.75" customHeight="1">
      <c r="B36" s="89"/>
      <c r="C36" s="30"/>
      <c r="D36" s="30"/>
      <c r="E36" s="30"/>
      <c r="F36" s="30"/>
      <c r="G36" s="30"/>
      <c r="H36" s="30"/>
      <c r="I36" s="30"/>
      <c r="J36" s="30"/>
      <c r="K36" s="30"/>
      <c r="L36" s="30"/>
      <c r="M36" s="30"/>
      <c r="N36" s="30"/>
      <c r="O36" s="30"/>
      <c r="P36" s="30"/>
      <c r="Q36" s="30"/>
      <c r="AG36" s="74">
        <v>0.39236111111111199</v>
      </c>
    </row>
    <row r="37" spans="2:40" ht="15.75" customHeight="1">
      <c r="B37" s="89"/>
      <c r="C37" s="30"/>
      <c r="D37" s="30"/>
      <c r="E37" s="30"/>
      <c r="F37" s="30"/>
      <c r="G37" s="30"/>
      <c r="H37" s="30"/>
      <c r="I37" s="30"/>
      <c r="J37" s="30"/>
      <c r="K37" s="30"/>
      <c r="L37" s="30"/>
      <c r="M37" s="30"/>
      <c r="N37" s="30"/>
      <c r="O37" s="30"/>
      <c r="P37" s="30"/>
      <c r="Q37" s="30"/>
      <c r="AG37" s="74">
        <v>0.39583333333333398</v>
      </c>
    </row>
    <row r="38" spans="2:40" ht="15.75" customHeight="1">
      <c r="B38" s="89"/>
      <c r="C38" s="30"/>
      <c r="D38" s="30"/>
      <c r="E38" s="30"/>
      <c r="F38" s="30"/>
      <c r="G38" s="30"/>
      <c r="H38" s="30"/>
      <c r="I38" s="30"/>
      <c r="J38" s="30"/>
      <c r="K38" s="30"/>
      <c r="L38" s="30"/>
      <c r="M38" s="30"/>
      <c r="N38" s="30"/>
      <c r="O38" s="30"/>
      <c r="P38" s="30"/>
      <c r="Q38" s="30"/>
      <c r="AG38" s="74">
        <v>0.39930555555555602</v>
      </c>
    </row>
    <row r="39" spans="2:40" ht="15.75" customHeight="1">
      <c r="B39" s="89"/>
      <c r="C39" s="30"/>
      <c r="D39" s="30"/>
      <c r="E39" s="30"/>
      <c r="F39" s="30"/>
      <c r="G39" s="30"/>
      <c r="H39" s="30"/>
      <c r="I39" s="30"/>
      <c r="J39" s="30"/>
      <c r="K39" s="30"/>
      <c r="L39" s="30"/>
      <c r="M39" s="30"/>
      <c r="N39" s="30"/>
      <c r="O39" s="30"/>
      <c r="P39" s="30"/>
      <c r="Q39" s="30"/>
      <c r="AG39" s="74">
        <v>0.40277777777777901</v>
      </c>
    </row>
    <row r="40" spans="2:40" ht="15.75" customHeight="1">
      <c r="B40" s="89"/>
      <c r="C40" s="30"/>
      <c r="D40" s="30"/>
      <c r="E40" s="30"/>
      <c r="F40" s="30"/>
      <c r="G40" s="30"/>
      <c r="H40" s="30"/>
      <c r="I40" s="30"/>
      <c r="J40" s="30"/>
      <c r="K40" s="30"/>
      <c r="L40" s="30"/>
      <c r="M40" s="30"/>
      <c r="N40" s="30"/>
      <c r="O40" s="30"/>
      <c r="P40" s="30"/>
      <c r="Q40" s="30"/>
      <c r="AG40" s="74">
        <v>0.406250000000001</v>
      </c>
    </row>
    <row r="41" spans="2:40" ht="15.75" customHeight="1">
      <c r="B41" s="89"/>
      <c r="C41" s="30"/>
      <c r="D41" s="30"/>
      <c r="E41" s="30"/>
      <c r="F41" s="30"/>
      <c r="G41" s="30"/>
      <c r="H41" s="30"/>
      <c r="I41" s="30"/>
      <c r="J41" s="30"/>
      <c r="K41" s="30"/>
      <c r="L41" s="30"/>
      <c r="M41" s="30"/>
      <c r="N41" s="30"/>
      <c r="O41" s="30"/>
      <c r="P41" s="30"/>
      <c r="Q41" s="30"/>
      <c r="AG41" s="74">
        <v>0.40972222222222299</v>
      </c>
    </row>
    <row r="42" spans="2:40" ht="15.75" customHeight="1">
      <c r="B42" s="89"/>
      <c r="C42" s="30"/>
      <c r="D42" s="30"/>
      <c r="E42" s="30"/>
      <c r="F42" s="30"/>
      <c r="G42" s="30"/>
      <c r="H42" s="30"/>
      <c r="I42" s="30"/>
      <c r="J42" s="30"/>
      <c r="K42" s="30"/>
      <c r="L42" s="30"/>
      <c r="M42" s="30"/>
      <c r="N42" s="30"/>
      <c r="O42" s="30"/>
      <c r="P42" s="30"/>
      <c r="Q42" s="30"/>
      <c r="AG42" s="74">
        <v>0.41319444444444497</v>
      </c>
    </row>
    <row r="43" spans="2:40" ht="15.75" customHeight="1">
      <c r="B43" s="89"/>
      <c r="C43" s="30"/>
      <c r="D43" s="30"/>
      <c r="E43" s="30"/>
      <c r="F43" s="30"/>
      <c r="G43" s="30"/>
      <c r="H43" s="30"/>
      <c r="I43" s="30"/>
      <c r="J43" s="30"/>
      <c r="K43" s="30"/>
      <c r="L43" s="30"/>
      <c r="M43" s="30"/>
      <c r="N43" s="30"/>
      <c r="O43" s="30"/>
      <c r="P43" s="30"/>
      <c r="Q43" s="30"/>
      <c r="AG43" s="74">
        <v>0.41666666666666802</v>
      </c>
    </row>
    <row r="44" spans="2:40" ht="15.75" customHeight="1">
      <c r="B44" s="89"/>
      <c r="C44" s="30"/>
      <c r="D44" s="30"/>
      <c r="E44" s="30"/>
      <c r="F44" s="30"/>
      <c r="G44" s="30"/>
      <c r="H44" s="30"/>
      <c r="I44" s="30"/>
      <c r="J44" s="30"/>
      <c r="K44" s="30"/>
      <c r="L44" s="30"/>
      <c r="M44" s="30"/>
      <c r="N44" s="30"/>
      <c r="O44" s="30"/>
      <c r="P44" s="30"/>
      <c r="Q44" s="30"/>
      <c r="AG44" s="74">
        <v>0.42013888888889001</v>
      </c>
    </row>
    <row r="45" spans="2:40" ht="15.75" customHeight="1">
      <c r="B45" s="89"/>
      <c r="C45" s="30"/>
      <c r="D45" s="30"/>
      <c r="E45" s="30"/>
      <c r="F45" s="30"/>
      <c r="G45" s="30"/>
      <c r="H45" s="30"/>
      <c r="I45" s="30"/>
      <c r="J45" s="30"/>
      <c r="K45" s="30"/>
      <c r="L45" s="30"/>
      <c r="M45" s="30"/>
      <c r="N45" s="30"/>
      <c r="O45" s="30"/>
      <c r="P45" s="30"/>
      <c r="Q45" s="30"/>
      <c r="AG45" s="74">
        <v>0.42361111111111199</v>
      </c>
    </row>
    <row r="46" spans="2:40" ht="15.75" customHeight="1">
      <c r="B46" s="4"/>
      <c r="AG46" s="74">
        <v>0.42708333333333398</v>
      </c>
    </row>
    <row r="47" spans="2:40" ht="15.75" customHeight="1">
      <c r="B47" s="4"/>
      <c r="AG47" s="74">
        <v>0.43055555555555702</v>
      </c>
    </row>
    <row r="48" spans="2:40" ht="15.75" customHeight="1">
      <c r="B48" s="4"/>
      <c r="AG48" s="74">
        <v>0.43402777777777901</v>
      </c>
    </row>
    <row r="49" spans="2:33" ht="15.75" customHeight="1">
      <c r="B49" s="4"/>
      <c r="AG49" s="74">
        <v>0.437500000000001</v>
      </c>
    </row>
    <row r="50" spans="2:33" ht="15.75" customHeight="1">
      <c r="B50" s="4"/>
      <c r="AG50" s="74">
        <v>0.44097222222222299</v>
      </c>
    </row>
    <row r="51" spans="2:33" ht="15.75" customHeight="1">
      <c r="B51" s="4"/>
      <c r="AG51" s="74">
        <v>0.44444444444444497</v>
      </c>
    </row>
    <row r="52" spans="2:33" ht="15.75" customHeight="1">
      <c r="B52" s="4"/>
      <c r="AG52" s="74">
        <v>0.44791666666666802</v>
      </c>
    </row>
    <row r="53" spans="2:33" ht="15.75" customHeight="1">
      <c r="B53" s="4"/>
      <c r="AG53" s="74">
        <v>0.45138888888889001</v>
      </c>
    </row>
    <row r="54" spans="2:33" ht="15.75" customHeight="1">
      <c r="B54" s="4"/>
      <c r="AG54" s="74">
        <v>0.45486111111111199</v>
      </c>
    </row>
    <row r="55" spans="2:33" ht="15.75" customHeight="1">
      <c r="B55" s="4"/>
      <c r="AG55" s="74">
        <v>0.45833333333333498</v>
      </c>
    </row>
    <row r="56" spans="2:33" ht="15.75" customHeight="1">
      <c r="B56" s="4"/>
      <c r="AG56" s="74">
        <v>0.46180555555555702</v>
      </c>
    </row>
    <row r="57" spans="2:33" ht="15.75" customHeight="1">
      <c r="B57" s="4"/>
      <c r="AG57" s="74">
        <v>0.46527777777777901</v>
      </c>
    </row>
    <row r="58" spans="2:33" ht="15.75" customHeight="1">
      <c r="B58" s="4"/>
      <c r="AG58" s="74">
        <v>0.468750000000001</v>
      </c>
    </row>
    <row r="59" spans="2:33" ht="15.75" customHeight="1">
      <c r="B59" s="4"/>
      <c r="AG59" s="74">
        <v>0.47222222222222399</v>
      </c>
    </row>
    <row r="60" spans="2:33" ht="15.75" customHeight="1">
      <c r="B60" s="4"/>
      <c r="AG60" s="74">
        <v>0.47569444444444597</v>
      </c>
    </row>
    <row r="61" spans="2:33" ht="15.75" customHeight="1">
      <c r="B61" s="4"/>
      <c r="AG61" s="74">
        <v>0.47916666666666802</v>
      </c>
    </row>
    <row r="62" spans="2:33" ht="15.75" customHeight="1">
      <c r="B62" s="4"/>
      <c r="AG62" s="74">
        <v>0.48263888888889001</v>
      </c>
    </row>
    <row r="63" spans="2:33" ht="15.75" customHeight="1">
      <c r="B63" s="4"/>
      <c r="AG63" s="74">
        <v>0.48611111111111299</v>
      </c>
    </row>
    <row r="64" spans="2:33" ht="15.75" customHeight="1">
      <c r="B64" s="4"/>
      <c r="AG64" s="74">
        <v>0.48958333333333498</v>
      </c>
    </row>
    <row r="65" spans="2:33" ht="15.75" customHeight="1">
      <c r="B65" s="4"/>
      <c r="AG65" s="74">
        <v>0.49305555555555702</v>
      </c>
    </row>
    <row r="66" spans="2:33" ht="15.75" customHeight="1">
      <c r="B66" s="4"/>
      <c r="AG66" s="74">
        <v>0.49652777777777901</v>
      </c>
    </row>
    <row r="67" spans="2:33" ht="17.25">
      <c r="B67" s="4"/>
      <c r="AG67" s="74">
        <v>0.500000000000002</v>
      </c>
    </row>
    <row r="68" spans="2:33" ht="17.25">
      <c r="B68" s="4"/>
      <c r="AG68" s="74">
        <v>0.50347222222222399</v>
      </c>
    </row>
    <row r="69" spans="2:33" ht="17.25">
      <c r="B69" s="4"/>
      <c r="AG69" s="74">
        <v>0.50694444444444597</v>
      </c>
    </row>
    <row r="70" spans="2:33" ht="17.25">
      <c r="B70" s="4"/>
      <c r="AG70" s="74">
        <v>0.51041666666666896</v>
      </c>
    </row>
    <row r="71" spans="2:33" ht="17.25">
      <c r="B71" s="4"/>
      <c r="AG71" s="74">
        <v>0.51388888888889095</v>
      </c>
    </row>
    <row r="72" spans="2:33" ht="17.25">
      <c r="B72" s="4"/>
      <c r="AG72" s="74">
        <v>0.51736111111111305</v>
      </c>
    </row>
    <row r="73" spans="2:33" ht="17.25">
      <c r="B73" s="4"/>
      <c r="AG73" s="74">
        <v>0.52083333333333504</v>
      </c>
    </row>
    <row r="74" spans="2:33" ht="17.25">
      <c r="B74" s="4"/>
      <c r="AG74" s="74">
        <v>0.52430555555555802</v>
      </c>
    </row>
    <row r="75" spans="2:33" ht="17.25">
      <c r="B75" s="4"/>
      <c r="AG75" s="74">
        <v>0.52777777777778001</v>
      </c>
    </row>
    <row r="76" spans="2:33" ht="17.25">
      <c r="B76" s="4"/>
      <c r="AG76" s="74">
        <v>0.531250000000002</v>
      </c>
    </row>
    <row r="77" spans="2:33" ht="17.25">
      <c r="B77" s="4"/>
      <c r="AG77" s="74">
        <v>0.53472222222222399</v>
      </c>
    </row>
    <row r="78" spans="2:33" ht="17.25">
      <c r="B78" s="4"/>
      <c r="AG78" s="74">
        <v>0.53819444444444697</v>
      </c>
    </row>
    <row r="79" spans="2:33" ht="17.25">
      <c r="B79" s="4"/>
      <c r="AG79" s="74">
        <v>0.54166666666666896</v>
      </c>
    </row>
    <row r="80" spans="2:33" ht="17.25">
      <c r="B80" s="4"/>
      <c r="AG80" s="74">
        <v>0.54513888888889095</v>
      </c>
    </row>
    <row r="81" spans="2:33" ht="17.25">
      <c r="B81" s="4"/>
      <c r="AG81" s="74">
        <v>0.54861111111111305</v>
      </c>
    </row>
    <row r="82" spans="2:33" ht="17.25">
      <c r="B82" s="4"/>
      <c r="AG82" s="74">
        <v>0.55208333333333603</v>
      </c>
    </row>
    <row r="83" spans="2:33" ht="17.25">
      <c r="B83" s="4"/>
      <c r="AG83" s="74">
        <v>0.55555555555555802</v>
      </c>
    </row>
    <row r="84" spans="2:33" ht="17.25">
      <c r="B84" s="4"/>
      <c r="AG84" s="74">
        <v>0.55902777777778001</v>
      </c>
    </row>
    <row r="85" spans="2:33" ht="17.25">
      <c r="B85" s="4"/>
      <c r="AG85" s="74">
        <v>0.562500000000003</v>
      </c>
    </row>
    <row r="86" spans="2:33" ht="17.25">
      <c r="B86" s="4"/>
      <c r="AG86" s="74">
        <v>0.56597222222222499</v>
      </c>
    </row>
    <row r="87" spans="2:33" ht="17.25">
      <c r="B87" s="4"/>
      <c r="AG87" s="74">
        <v>0.56944444444444697</v>
      </c>
    </row>
    <row r="88" spans="2:33" ht="17.25">
      <c r="B88" s="4"/>
      <c r="AG88" s="74">
        <v>0.57291666666666896</v>
      </c>
    </row>
    <row r="89" spans="2:33" ht="17.25">
      <c r="B89" s="4"/>
      <c r="AG89" s="74">
        <v>0.57638888888889195</v>
      </c>
    </row>
    <row r="90" spans="2:33" ht="17.25">
      <c r="B90" s="4"/>
      <c r="AG90" s="74">
        <v>0.57986111111111405</v>
      </c>
    </row>
    <row r="91" spans="2:33" ht="17.25">
      <c r="B91" s="4"/>
      <c r="AG91" s="74">
        <v>0.58333333333333603</v>
      </c>
    </row>
    <row r="92" spans="2:33" ht="17.25">
      <c r="B92" s="4"/>
      <c r="AG92" s="74">
        <v>0.58680555555555802</v>
      </c>
    </row>
    <row r="93" spans="2:33" ht="17.25">
      <c r="B93" s="4"/>
      <c r="AG93" s="74">
        <v>0.59027777777778101</v>
      </c>
    </row>
    <row r="94" spans="2:33" ht="17.25">
      <c r="B94" s="4"/>
      <c r="AG94" s="74">
        <v>0.593750000000003</v>
      </c>
    </row>
    <row r="95" spans="2:33" ht="17.25">
      <c r="B95" s="4"/>
      <c r="AG95" s="74">
        <v>0.59722222222222499</v>
      </c>
    </row>
    <row r="96" spans="2:33" ht="17.25">
      <c r="B96" s="4"/>
      <c r="AG96" s="74">
        <v>0.60069444444444697</v>
      </c>
    </row>
    <row r="97" spans="2:33" ht="17.25">
      <c r="B97" s="4"/>
      <c r="AG97" s="74">
        <v>0.60416666666666996</v>
      </c>
    </row>
    <row r="98" spans="2:33" ht="17.25">
      <c r="B98" s="4"/>
      <c r="AG98" s="74">
        <v>0.60763888888889195</v>
      </c>
    </row>
    <row r="99" spans="2:33" ht="17.25">
      <c r="B99" s="4"/>
      <c r="AG99" s="74">
        <v>0.61111111111111405</v>
      </c>
    </row>
    <row r="100" spans="2:33" ht="17.25">
      <c r="B100" s="4"/>
      <c r="AG100" s="74">
        <v>0.61458333333333603</v>
      </c>
    </row>
    <row r="101" spans="2:33" ht="17.25">
      <c r="B101" s="4"/>
      <c r="AG101" s="74">
        <v>0.61805555555555902</v>
      </c>
    </row>
    <row r="102" spans="2:33" ht="17.25">
      <c r="B102" s="4"/>
      <c r="AG102" s="74">
        <v>0.62152777777778101</v>
      </c>
    </row>
    <row r="103" spans="2:33" ht="17.25">
      <c r="B103" s="4"/>
      <c r="AG103" s="74">
        <v>0.625000000000003</v>
      </c>
    </row>
    <row r="104" spans="2:33" ht="17.25">
      <c r="B104" s="4"/>
      <c r="AG104" s="74">
        <v>0.62847222222222598</v>
      </c>
    </row>
    <row r="105" spans="2:33" ht="17.25">
      <c r="B105" s="4"/>
      <c r="AG105" s="74">
        <v>0.63194444444444797</v>
      </c>
    </row>
    <row r="106" spans="2:33" ht="17.25">
      <c r="B106" s="4"/>
      <c r="AG106" s="74">
        <v>0.63541666666666996</v>
      </c>
    </row>
    <row r="107" spans="2:33" ht="17.25">
      <c r="B107" s="4"/>
      <c r="AG107" s="74">
        <v>0.63888888888889195</v>
      </c>
    </row>
    <row r="108" spans="2:33" ht="17.25">
      <c r="B108" s="4"/>
      <c r="AG108" s="74">
        <v>0.64236111111111505</v>
      </c>
    </row>
    <row r="109" spans="2:33" ht="17.25">
      <c r="B109" s="4"/>
      <c r="AG109" s="74">
        <v>0.64583333333333703</v>
      </c>
    </row>
    <row r="110" spans="2:33" ht="17.25">
      <c r="B110" s="4"/>
      <c r="Y110" s="4"/>
      <c r="AG110" s="74">
        <v>0.64930555555555902</v>
      </c>
    </row>
    <row r="111" spans="2:33" ht="17.25">
      <c r="B111" s="4"/>
      <c r="AG111" s="74">
        <v>0.65277777777778101</v>
      </c>
    </row>
    <row r="112" spans="2:33" ht="17.25">
      <c r="B112" s="4"/>
      <c r="AG112" s="74">
        <v>0.656250000000004</v>
      </c>
    </row>
    <row r="113" spans="2:33" ht="17.25">
      <c r="B113" s="4"/>
      <c r="AG113" s="74">
        <v>0.65972222222222598</v>
      </c>
    </row>
    <row r="114" spans="2:33" ht="17.25">
      <c r="B114" s="4"/>
      <c r="AG114" s="74">
        <v>0.66319444444444797</v>
      </c>
    </row>
    <row r="115" spans="2:33" ht="17.25">
      <c r="B115" s="4"/>
      <c r="AG115" s="74">
        <v>0.66666666666666996</v>
      </c>
    </row>
    <row r="116" spans="2:33" ht="17.25">
      <c r="B116" s="4"/>
      <c r="AG116" s="74">
        <v>0.67013888888889295</v>
      </c>
    </row>
    <row r="117" spans="2:33" ht="17.25">
      <c r="B117" s="4"/>
      <c r="AG117" s="74">
        <v>0.67361111111111505</v>
      </c>
    </row>
    <row r="118" spans="2:33" ht="17.25">
      <c r="B118" s="4"/>
      <c r="AG118" s="74">
        <v>0.67708333333333703</v>
      </c>
    </row>
    <row r="119" spans="2:33" ht="17.25">
      <c r="B119" s="4"/>
      <c r="AG119" s="74">
        <v>0.68055555555556002</v>
      </c>
    </row>
    <row r="120" spans="2:33" ht="17.25">
      <c r="B120" s="4"/>
      <c r="AG120" s="74">
        <v>0.68402777777778201</v>
      </c>
    </row>
    <row r="121" spans="2:33" ht="17.25">
      <c r="B121" s="4"/>
      <c r="AG121" s="74">
        <v>0.687500000000004</v>
      </c>
    </row>
    <row r="122" spans="2:33" ht="17.25">
      <c r="B122" s="4"/>
      <c r="AG122" s="74">
        <v>0.69097222222222598</v>
      </c>
    </row>
    <row r="123" spans="2:33" ht="17.25">
      <c r="B123" s="4"/>
      <c r="AG123" s="74">
        <v>0.69444444444444897</v>
      </c>
    </row>
    <row r="124" spans="2:33" ht="17.25">
      <c r="B124" s="4"/>
      <c r="AG124" s="74">
        <v>0.69791666666667096</v>
      </c>
    </row>
    <row r="125" spans="2:33" ht="17.25">
      <c r="B125" s="4"/>
      <c r="AG125" s="74">
        <v>0.70138888888889295</v>
      </c>
    </row>
    <row r="126" spans="2:33" ht="17.25">
      <c r="B126" s="4"/>
      <c r="AG126" s="74">
        <v>0.70486111111111505</v>
      </c>
    </row>
    <row r="127" spans="2:33" ht="17.25">
      <c r="B127" s="4"/>
      <c r="AG127" s="74">
        <v>0.70833333333333803</v>
      </c>
    </row>
    <row r="128" spans="2:33" ht="17.25">
      <c r="B128" s="4"/>
      <c r="AG128" s="74">
        <v>0.71180555555556002</v>
      </c>
    </row>
    <row r="129" spans="2:33" ht="17.25">
      <c r="B129" s="4"/>
      <c r="AG129" s="74">
        <v>0.71527777777778201</v>
      </c>
    </row>
    <row r="130" spans="2:33" ht="17.25">
      <c r="B130" s="4"/>
      <c r="AG130" s="74">
        <v>0.718750000000004</v>
      </c>
    </row>
    <row r="131" spans="2:33" ht="17.25">
      <c r="B131" s="4"/>
      <c r="AG131" s="74">
        <v>0.72222222222222698</v>
      </c>
    </row>
    <row r="132" spans="2:33" ht="17.25">
      <c r="B132" s="4"/>
      <c r="AG132" s="74">
        <v>0.72569444444444897</v>
      </c>
    </row>
    <row r="133" spans="2:33" ht="17.25">
      <c r="B133" s="4"/>
      <c r="AG133" s="74">
        <v>0.72916666666667096</v>
      </c>
    </row>
    <row r="134" spans="2:33" ht="17.25">
      <c r="B134" s="4"/>
      <c r="AG134" s="74">
        <v>0.73263888888889395</v>
      </c>
    </row>
    <row r="135" spans="2:33" ht="17.25">
      <c r="B135" s="4"/>
      <c r="AG135" s="74">
        <v>0.73611111111111605</v>
      </c>
    </row>
    <row r="136" spans="2:33" ht="17.25">
      <c r="B136" s="4"/>
      <c r="AG136" s="74">
        <v>0.73958333333333803</v>
      </c>
    </row>
    <row r="137" spans="2:33" ht="17.25">
      <c r="B137" s="4"/>
      <c r="AG137" s="74">
        <v>0.74305555555556002</v>
      </c>
    </row>
    <row r="138" spans="2:33">
      <c r="AG138" s="74">
        <v>0.74652777777778301</v>
      </c>
    </row>
    <row r="139" spans="2:33">
      <c r="AG139" s="74">
        <v>0.750000000000005</v>
      </c>
    </row>
    <row r="140" spans="2:33">
      <c r="AG140" s="74">
        <v>0.75347222222222698</v>
      </c>
    </row>
    <row r="141" spans="2:33">
      <c r="AG141" s="74">
        <v>0.75694444444444897</v>
      </c>
    </row>
    <row r="142" spans="2:33">
      <c r="AG142" s="74">
        <v>0.76041666666667196</v>
      </c>
    </row>
    <row r="143" spans="2:33">
      <c r="AG143" s="74">
        <v>0.76388888888889395</v>
      </c>
    </row>
    <row r="144" spans="2:33">
      <c r="AG144" s="74">
        <v>0.76736111111111605</v>
      </c>
    </row>
    <row r="145" spans="33:33">
      <c r="AG145" s="74">
        <v>0.77083333333333803</v>
      </c>
    </row>
    <row r="146" spans="33:33">
      <c r="AG146" s="74">
        <v>0.77430555555556102</v>
      </c>
    </row>
    <row r="147" spans="33:33">
      <c r="AG147" s="74">
        <v>0.77777777777778301</v>
      </c>
    </row>
    <row r="148" spans="33:33">
      <c r="AG148" s="74">
        <v>0.781250000000005</v>
      </c>
    </row>
    <row r="149" spans="33:33">
      <c r="AG149" s="74">
        <v>0.78472222222222798</v>
      </c>
    </row>
    <row r="150" spans="33:33">
      <c r="AG150" s="74">
        <v>0.78819444444444997</v>
      </c>
    </row>
    <row r="151" spans="33:33">
      <c r="AG151" s="74">
        <v>0.79166666666667196</v>
      </c>
    </row>
    <row r="152" spans="33:33">
      <c r="AG152" s="74"/>
    </row>
  </sheetData>
  <sheetProtection sheet="1" objects="1" scenarios="1" formatCells="0"/>
  <mergeCells count="82">
    <mergeCell ref="S18:U18"/>
    <mergeCell ref="V18:X18"/>
    <mergeCell ref="Y18:AC18"/>
    <mergeCell ref="S23:U23"/>
    <mergeCell ref="P24:R24"/>
    <mergeCell ref="Y19:AC19"/>
    <mergeCell ref="V20:X20"/>
    <mergeCell ref="V22:X22"/>
    <mergeCell ref="P22:R22"/>
    <mergeCell ref="S22:U22"/>
    <mergeCell ref="Y22:AC22"/>
    <mergeCell ref="Y20:AC20"/>
    <mergeCell ref="V23:X23"/>
    <mergeCell ref="Y23:AC23"/>
    <mergeCell ref="Y24:AC24"/>
    <mergeCell ref="Y27:AC27"/>
    <mergeCell ref="V24:X24"/>
    <mergeCell ref="Y26:AC26"/>
    <mergeCell ref="Y25:AC25"/>
    <mergeCell ref="S27:U27"/>
    <mergeCell ref="S26:U26"/>
    <mergeCell ref="V27:X27"/>
    <mergeCell ref="V25:X25"/>
    <mergeCell ref="S25:U25"/>
    <mergeCell ref="C20:O20"/>
    <mergeCell ref="C21:O21"/>
    <mergeCell ref="P27:R27"/>
    <mergeCell ref="P25:R25"/>
    <mergeCell ref="P26:R26"/>
    <mergeCell ref="P20:R20"/>
    <mergeCell ref="C27:O27"/>
    <mergeCell ref="C24:O24"/>
    <mergeCell ref="C25:O25"/>
    <mergeCell ref="C26:O26"/>
    <mergeCell ref="C19:O19"/>
    <mergeCell ref="Y21:AC21"/>
    <mergeCell ref="P21:R21"/>
    <mergeCell ref="P18:R18"/>
    <mergeCell ref="V26:X26"/>
    <mergeCell ref="C22:O22"/>
    <mergeCell ref="C23:O23"/>
    <mergeCell ref="S24:U24"/>
    <mergeCell ref="S19:U19"/>
    <mergeCell ref="B18:O18"/>
    <mergeCell ref="P23:R23"/>
    <mergeCell ref="V19:X19"/>
    <mergeCell ref="S20:U20"/>
    <mergeCell ref="P19:R19"/>
    <mergeCell ref="S21:U21"/>
    <mergeCell ref="V21:X21"/>
    <mergeCell ref="B3:AC3"/>
    <mergeCell ref="R10:U10"/>
    <mergeCell ref="E11:I11"/>
    <mergeCell ref="B6:C6"/>
    <mergeCell ref="B7:C7"/>
    <mergeCell ref="D6:AC6"/>
    <mergeCell ref="V10:X11"/>
    <mergeCell ref="B10:C11"/>
    <mergeCell ref="E10:I10"/>
    <mergeCell ref="M10:P10"/>
    <mergeCell ref="J10:K11"/>
    <mergeCell ref="B13:C14"/>
    <mergeCell ref="Y16:AC17"/>
    <mergeCell ref="B16:O17"/>
    <mergeCell ref="Y10:AC11"/>
    <mergeCell ref="D7:AC7"/>
    <mergeCell ref="M11:P11"/>
    <mergeCell ref="R11:U11"/>
    <mergeCell ref="E14:U14"/>
    <mergeCell ref="E13:U13"/>
    <mergeCell ref="V16:X17"/>
    <mergeCell ref="Y13:AC14"/>
    <mergeCell ref="V13:X14"/>
    <mergeCell ref="P16:R17"/>
    <mergeCell ref="S16:U17"/>
    <mergeCell ref="B30:AC30"/>
    <mergeCell ref="B31:AC31"/>
    <mergeCell ref="C28:O28"/>
    <mergeCell ref="P28:R28"/>
    <mergeCell ref="S28:U28"/>
    <mergeCell ref="V28:X28"/>
    <mergeCell ref="Y28:AC28"/>
  </mergeCells>
  <phoneticPr fontId="1"/>
  <dataValidations count="2">
    <dataValidation type="list" allowBlank="1" showInputMessage="1" showErrorMessage="1" sqref="P19:X28" xr:uid="{00000000-0002-0000-0500-000000000000}">
      <formula1>$AH$19:$AH$23</formula1>
    </dataValidation>
    <dataValidation type="list" allowBlank="1" showInputMessage="1" showErrorMessage="1" sqref="M10 R10 M11:P11 R11:U11" xr:uid="{00000000-0002-0000-0500-000001000000}">
      <formula1>$AG$17:$AG$146</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AF92"/>
  <sheetViews>
    <sheetView showGridLines="0" zoomScaleNormal="100" workbookViewId="0">
      <selection activeCell="AG18" sqref="AG18"/>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'シート2-①'!D7:AC7</f>
        <v>①介護保険制度の理念・現状及びケアマネジメント</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IF(ISBLANK('シート2-①'!E10),"",'シート2-①'!E10)</f>
        <v>44934</v>
      </c>
      <c r="F10" s="503"/>
      <c r="G10" s="503"/>
      <c r="H10" s="503"/>
      <c r="I10" s="504"/>
      <c r="J10" s="427" t="s">
        <v>27</v>
      </c>
      <c r="K10" s="376"/>
      <c r="L10" s="61">
        <v>1</v>
      </c>
      <c r="M10" s="505">
        <f>IF(ISBLANK('シート2-①'!M10),"",'シート2-①'!M10)</f>
        <v>0.375</v>
      </c>
      <c r="N10" s="506"/>
      <c r="O10" s="506"/>
      <c r="P10" s="507"/>
      <c r="Q10" s="62" t="s">
        <v>1</v>
      </c>
      <c r="R10" s="505">
        <f>IF(ISBLANK('シート2-①'!R10),"",'シート2-①'!R10)</f>
        <v>0.500000000000002</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IF(ISBLANK('シート2-①'!E11),"",'シート2-①'!E11)</f>
        <v/>
      </c>
      <c r="F11" s="519"/>
      <c r="G11" s="519"/>
      <c r="H11" s="519"/>
      <c r="I11" s="520"/>
      <c r="J11" s="427"/>
      <c r="K11" s="376"/>
      <c r="L11" s="61">
        <v>2</v>
      </c>
      <c r="M11" s="521" t="str">
        <f>IF(ISBLANK('シート2-①'!M11),"",'シート2-①'!M11)</f>
        <v/>
      </c>
      <c r="N11" s="522"/>
      <c r="O11" s="522"/>
      <c r="P11" s="523"/>
      <c r="Q11" s="62" t="s">
        <v>1</v>
      </c>
      <c r="R11" s="521" t="str">
        <f>IF(ISBLANK('シート2-①'!R11),"",'シート2-①'!R11)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IF(ISBLANK('シート2-①'!E13),"",'シート2-①'!E13)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IF(ISBLANK('シート2-①'!E14),"",'シート2-①'!E14)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BA154"/>
  <sheetViews>
    <sheetView showGridLines="0" zoomScaleNormal="100" workbookViewId="0">
      <selection activeCell="J10" sqref="J10:K11"/>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2.375" customWidth="1"/>
    <col min="31" max="31" width="9" hidden="1" customWidth="1"/>
    <col min="32" max="33" width="8.5" style="22" hidden="1" customWidth="1"/>
    <col min="34" max="34" width="7.125" style="22" hidden="1" customWidth="1"/>
    <col min="35" max="35" width="2.5" style="22" hidden="1" customWidth="1"/>
    <col min="36" max="36" width="3.5" style="22" hidden="1" customWidth="1"/>
    <col min="37" max="37" width="3.875" style="22" hidden="1" customWidth="1"/>
    <col min="38" max="38" width="4.125" style="22" hidden="1" customWidth="1"/>
    <col min="39" max="39" width="4.375" style="22" hidden="1" customWidth="1"/>
    <col min="40" max="40" width="6" style="22" hidden="1" customWidth="1"/>
    <col min="41" max="41" width="9" customWidth="1"/>
  </cols>
  <sheetData>
    <row r="1" spans="1:41" ht="21">
      <c r="A1" s="1"/>
      <c r="B1" s="2" t="s">
        <v>24</v>
      </c>
      <c r="C1" s="1"/>
      <c r="D1" s="1"/>
      <c r="E1" s="1"/>
      <c r="F1" s="1"/>
      <c r="G1" s="1"/>
      <c r="H1" s="1"/>
      <c r="I1" s="1"/>
      <c r="J1" s="1"/>
      <c r="K1" s="1"/>
      <c r="L1" s="1"/>
      <c r="M1" s="1"/>
      <c r="N1" s="1"/>
      <c r="O1" s="1"/>
      <c r="P1" s="1"/>
      <c r="Q1" s="1"/>
      <c r="R1" s="1"/>
      <c r="S1" s="1"/>
      <c r="T1" s="1"/>
      <c r="U1" s="1"/>
      <c r="V1" s="1"/>
      <c r="W1" s="1"/>
      <c r="X1" s="1"/>
      <c r="Y1" s="1"/>
      <c r="Z1" s="1"/>
      <c r="AA1" s="1"/>
      <c r="AB1" s="1"/>
      <c r="AC1" s="3"/>
      <c r="AD1" s="1"/>
      <c r="AF1"/>
      <c r="AG1"/>
      <c r="AH1"/>
      <c r="AI1"/>
      <c r="AJ1"/>
      <c r="AK1"/>
      <c r="AL1"/>
      <c r="AM1"/>
      <c r="AN1"/>
    </row>
    <row r="2" spans="1:41" s="30" customFormat="1" ht="3" customHeight="1">
      <c r="B2" s="51"/>
    </row>
    <row r="3" spans="1:41" s="30" customFormat="1" ht="42" customHeight="1">
      <c r="B3" s="375" t="s">
        <v>278</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41"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41"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c r="AF5" s="56"/>
      <c r="AG5" s="56"/>
      <c r="AH5" s="56"/>
      <c r="AI5" s="56"/>
      <c r="AJ5" s="56"/>
      <c r="AK5" s="56"/>
      <c r="AL5" s="56"/>
      <c r="AM5" s="56"/>
      <c r="AN5" s="56"/>
    </row>
    <row r="6" spans="1:41"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56"/>
      <c r="AG6" s="56"/>
      <c r="AH6" s="56"/>
      <c r="AI6" s="56"/>
      <c r="AJ6" s="56"/>
      <c r="AO6" s="30" t="s">
        <v>142</v>
      </c>
    </row>
    <row r="7" spans="1:41" s="30" customFormat="1" ht="32.1" customHeight="1">
      <c r="A7" s="53"/>
      <c r="B7" s="423" t="s">
        <v>481</v>
      </c>
      <c r="C7" s="423"/>
      <c r="D7" s="430" t="s">
        <v>280</v>
      </c>
      <c r="E7" s="430"/>
      <c r="F7" s="430"/>
      <c r="G7" s="430"/>
      <c r="H7" s="430"/>
      <c r="I7" s="430"/>
      <c r="J7" s="430"/>
      <c r="K7" s="430"/>
      <c r="L7" s="430"/>
      <c r="M7" s="430"/>
      <c r="N7" s="430"/>
      <c r="O7" s="430"/>
      <c r="P7" s="430"/>
      <c r="Q7" s="430"/>
      <c r="R7" s="430"/>
      <c r="S7" s="430"/>
      <c r="T7" s="430"/>
      <c r="U7" s="430"/>
      <c r="V7" s="430"/>
      <c r="W7" s="430"/>
      <c r="X7" s="430"/>
      <c r="Y7" s="430"/>
      <c r="Z7" s="430"/>
      <c r="AA7" s="430"/>
      <c r="AB7" s="430"/>
      <c r="AC7" s="431"/>
      <c r="AI7" s="56"/>
      <c r="AJ7" s="56"/>
      <c r="AK7" s="56"/>
      <c r="AL7" s="56"/>
      <c r="AM7" s="56"/>
      <c r="AN7" s="56"/>
    </row>
    <row r="8" spans="1:41"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41" s="30" customFormat="1" ht="7.5" customHeight="1" thickBot="1"/>
    <row r="10" spans="1:41" s="30" customFormat="1" ht="18.75" customHeight="1">
      <c r="B10" s="376" t="s">
        <v>26</v>
      </c>
      <c r="C10" s="376"/>
      <c r="D10" s="60">
        <v>1</v>
      </c>
      <c r="E10" s="424">
        <v>44934</v>
      </c>
      <c r="F10" s="425"/>
      <c r="G10" s="425"/>
      <c r="H10" s="425"/>
      <c r="I10" s="426"/>
      <c r="J10" s="427" t="s">
        <v>27</v>
      </c>
      <c r="K10" s="376"/>
      <c r="L10" s="61">
        <v>1</v>
      </c>
      <c r="M10" s="446">
        <v>0.54166666666666896</v>
      </c>
      <c r="N10" s="447"/>
      <c r="O10" s="447"/>
      <c r="P10" s="448"/>
      <c r="Q10" s="62" t="s">
        <v>164</v>
      </c>
      <c r="R10" s="446">
        <v>0.70833333333333803</v>
      </c>
      <c r="S10" s="461"/>
      <c r="T10" s="461"/>
      <c r="U10" s="462"/>
      <c r="V10" s="427" t="s">
        <v>2</v>
      </c>
      <c r="W10" s="376"/>
      <c r="X10" s="376"/>
      <c r="Y10" s="463" t="str">
        <f>IF(ISBLANK(シート1!N7),"",シート1!N7)</f>
        <v/>
      </c>
      <c r="Z10" s="464"/>
      <c r="AA10" s="464"/>
      <c r="AB10" s="464"/>
      <c r="AC10" s="465"/>
    </row>
    <row r="11" spans="1:41" s="30" customFormat="1" ht="18.75" customHeight="1" thickBot="1">
      <c r="B11" s="376"/>
      <c r="C11" s="376"/>
      <c r="D11" s="60">
        <v>2</v>
      </c>
      <c r="E11" s="432"/>
      <c r="F11" s="433"/>
      <c r="G11" s="433"/>
      <c r="H11" s="433"/>
      <c r="I11" s="434"/>
      <c r="J11" s="427"/>
      <c r="K11" s="376"/>
      <c r="L11" s="61">
        <v>2</v>
      </c>
      <c r="M11" s="449"/>
      <c r="N11" s="450"/>
      <c r="O11" s="450"/>
      <c r="P11" s="451"/>
      <c r="Q11" s="62" t="s">
        <v>164</v>
      </c>
      <c r="R11" s="449"/>
      <c r="S11" s="450"/>
      <c r="T11" s="450"/>
      <c r="U11" s="451"/>
      <c r="V11" s="427"/>
      <c r="W11" s="376"/>
      <c r="X11" s="376"/>
      <c r="Y11" s="466"/>
      <c r="Z11" s="467"/>
      <c r="AA11" s="467"/>
      <c r="AB11" s="467"/>
      <c r="AC11" s="468"/>
      <c r="AD11" s="63"/>
      <c r="AE11" s="63"/>
      <c r="AF11" s="63"/>
      <c r="AG11" s="63"/>
    </row>
    <row r="12" spans="1:41"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41" s="30" customFormat="1" ht="18.75" customHeight="1">
      <c r="B13" s="376" t="s">
        <v>4</v>
      </c>
      <c r="C13" s="376"/>
      <c r="D13" s="60">
        <v>1</v>
      </c>
      <c r="E13" s="455" t="s">
        <v>516</v>
      </c>
      <c r="F13" s="456"/>
      <c r="G13" s="456"/>
      <c r="H13" s="456"/>
      <c r="I13" s="456"/>
      <c r="J13" s="456"/>
      <c r="K13" s="456"/>
      <c r="L13" s="456"/>
      <c r="M13" s="456"/>
      <c r="N13" s="456"/>
      <c r="O13" s="456"/>
      <c r="P13" s="456"/>
      <c r="Q13" s="456"/>
      <c r="R13" s="456"/>
      <c r="S13" s="456"/>
      <c r="T13" s="456"/>
      <c r="U13" s="457"/>
      <c r="V13" s="427" t="s">
        <v>3</v>
      </c>
      <c r="W13" s="376"/>
      <c r="X13" s="394"/>
      <c r="Y13" s="463" t="str">
        <f>IF(ISBLANK(シート1!N9),"",シート1!N9)</f>
        <v/>
      </c>
      <c r="Z13" s="464"/>
      <c r="AA13" s="464"/>
      <c r="AB13" s="464"/>
      <c r="AC13" s="465"/>
    </row>
    <row r="14" spans="1:41" s="30" customFormat="1" ht="18.75" customHeight="1" thickBot="1">
      <c r="B14" s="376"/>
      <c r="C14" s="376"/>
      <c r="D14" s="60">
        <v>2</v>
      </c>
      <c r="E14" s="458"/>
      <c r="F14" s="459"/>
      <c r="G14" s="459"/>
      <c r="H14" s="459"/>
      <c r="I14" s="459"/>
      <c r="J14" s="459"/>
      <c r="K14" s="459"/>
      <c r="L14" s="459"/>
      <c r="M14" s="459"/>
      <c r="N14" s="459"/>
      <c r="O14" s="459"/>
      <c r="P14" s="459"/>
      <c r="Q14" s="459"/>
      <c r="R14" s="459"/>
      <c r="S14" s="459"/>
      <c r="T14" s="459"/>
      <c r="U14" s="460"/>
      <c r="V14" s="427"/>
      <c r="W14" s="376"/>
      <c r="X14" s="394"/>
      <c r="Y14" s="466"/>
      <c r="Z14" s="467"/>
      <c r="AA14" s="467"/>
      <c r="AB14" s="467"/>
      <c r="AC14" s="468"/>
    </row>
    <row r="15" spans="1:41"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41" s="30" customFormat="1" ht="22.5" customHeight="1">
      <c r="B16" s="436" t="s">
        <v>30</v>
      </c>
      <c r="C16" s="437"/>
      <c r="D16" s="437"/>
      <c r="E16" s="437"/>
      <c r="F16" s="437"/>
      <c r="G16" s="437"/>
      <c r="H16" s="437"/>
      <c r="I16" s="437"/>
      <c r="J16" s="437"/>
      <c r="K16" s="437"/>
      <c r="L16" s="437"/>
      <c r="M16" s="437"/>
      <c r="N16" s="437"/>
      <c r="O16" s="438"/>
      <c r="P16" s="436" t="s">
        <v>212</v>
      </c>
      <c r="Q16" s="437"/>
      <c r="R16" s="438"/>
      <c r="S16" s="436" t="s">
        <v>211</v>
      </c>
      <c r="T16" s="437"/>
      <c r="U16" s="438"/>
      <c r="V16" s="480" t="s">
        <v>577</v>
      </c>
      <c r="W16" s="481"/>
      <c r="X16" s="482"/>
      <c r="Y16" s="477" t="s">
        <v>32</v>
      </c>
      <c r="Z16" s="477"/>
      <c r="AA16" s="477"/>
      <c r="AB16" s="477"/>
      <c r="AC16" s="477"/>
      <c r="AF16" s="67" t="s">
        <v>11</v>
      </c>
      <c r="AG16" s="67" t="s">
        <v>28</v>
      </c>
      <c r="AH16" s="209"/>
      <c r="AI16" s="207" t="s">
        <v>41</v>
      </c>
      <c r="AJ16" s="208"/>
      <c r="AK16" s="207" t="s">
        <v>31</v>
      </c>
      <c r="AL16" s="208"/>
      <c r="AM16" s="207" t="s">
        <v>40</v>
      </c>
      <c r="AN16" s="208"/>
    </row>
    <row r="17" spans="1:53" s="30" customFormat="1" ht="22.5" customHeight="1" thickBot="1">
      <c r="B17" s="452"/>
      <c r="C17" s="453"/>
      <c r="D17" s="453"/>
      <c r="E17" s="453"/>
      <c r="F17" s="453"/>
      <c r="G17" s="453"/>
      <c r="H17" s="453"/>
      <c r="I17" s="453"/>
      <c r="J17" s="453"/>
      <c r="K17" s="453"/>
      <c r="L17" s="453"/>
      <c r="M17" s="453"/>
      <c r="N17" s="453"/>
      <c r="O17" s="454"/>
      <c r="P17" s="439"/>
      <c r="Q17" s="440"/>
      <c r="R17" s="441"/>
      <c r="S17" s="439"/>
      <c r="T17" s="440"/>
      <c r="U17" s="441"/>
      <c r="V17" s="483"/>
      <c r="W17" s="484"/>
      <c r="X17" s="485"/>
      <c r="Y17" s="477"/>
      <c r="Z17" s="477"/>
      <c r="AA17" s="477"/>
      <c r="AB17" s="477"/>
      <c r="AC17" s="477"/>
      <c r="AF17" s="68"/>
      <c r="AG17" s="69" t="s">
        <v>29</v>
      </c>
      <c r="AH17" s="210"/>
      <c r="AI17" s="70" t="s">
        <v>42</v>
      </c>
      <c r="AJ17" s="71" t="s">
        <v>43</v>
      </c>
      <c r="AK17" s="70" t="s">
        <v>42</v>
      </c>
      <c r="AL17" s="71" t="s">
        <v>43</v>
      </c>
      <c r="AM17" s="70" t="s">
        <v>503</v>
      </c>
      <c r="AN17" s="71" t="s">
        <v>43</v>
      </c>
    </row>
    <row r="18" spans="1:53" s="30" customFormat="1" ht="30" customHeight="1" thickBot="1">
      <c r="B18" s="489" t="s">
        <v>578</v>
      </c>
      <c r="C18" s="490"/>
      <c r="D18" s="490"/>
      <c r="E18" s="490"/>
      <c r="F18" s="490"/>
      <c r="G18" s="490"/>
      <c r="H18" s="490"/>
      <c r="I18" s="490"/>
      <c r="J18" s="490"/>
      <c r="K18" s="490"/>
      <c r="L18" s="490"/>
      <c r="M18" s="490"/>
      <c r="N18" s="490"/>
      <c r="O18" s="490"/>
      <c r="P18" s="442"/>
      <c r="Q18" s="443"/>
      <c r="R18" s="444"/>
      <c r="S18" s="442"/>
      <c r="T18" s="443"/>
      <c r="U18" s="444"/>
      <c r="V18" s="442"/>
      <c r="W18" s="443"/>
      <c r="X18" s="444"/>
      <c r="Y18" s="478"/>
      <c r="Z18" s="479"/>
      <c r="AA18" s="479"/>
      <c r="AB18" s="479"/>
      <c r="AC18" s="479"/>
      <c r="AF18" s="67" t="s">
        <v>11</v>
      </c>
      <c r="AG18" s="67" t="s">
        <v>28</v>
      </c>
      <c r="AH18" s="209"/>
      <c r="AI18" s="207" t="s">
        <v>41</v>
      </c>
      <c r="AJ18" s="208"/>
      <c r="AK18" s="207" t="s">
        <v>31</v>
      </c>
      <c r="AL18" s="208"/>
      <c r="AM18" s="207" t="s">
        <v>40</v>
      </c>
      <c r="AN18" s="208"/>
    </row>
    <row r="19" spans="1:53" s="30" customFormat="1" ht="41.25" customHeight="1">
      <c r="B19" s="72" t="s">
        <v>33</v>
      </c>
      <c r="C19" s="400" t="s">
        <v>484</v>
      </c>
      <c r="D19" s="401"/>
      <c r="E19" s="401"/>
      <c r="F19" s="401"/>
      <c r="G19" s="401"/>
      <c r="H19" s="401"/>
      <c r="I19" s="401"/>
      <c r="J19" s="401"/>
      <c r="K19" s="401"/>
      <c r="L19" s="401"/>
      <c r="M19" s="401"/>
      <c r="N19" s="401"/>
      <c r="O19" s="401"/>
      <c r="P19" s="470"/>
      <c r="Q19" s="471"/>
      <c r="R19" s="472"/>
      <c r="S19" s="473"/>
      <c r="T19" s="471"/>
      <c r="U19" s="472"/>
      <c r="V19" s="473"/>
      <c r="W19" s="471"/>
      <c r="X19" s="472"/>
      <c r="Y19" s="475"/>
      <c r="Z19" s="475"/>
      <c r="AA19" s="475"/>
      <c r="AB19" s="475"/>
      <c r="AC19" s="476"/>
      <c r="AF19" s="73" t="s">
        <v>504</v>
      </c>
      <c r="AG19" s="74">
        <v>0.33333333333333331</v>
      </c>
      <c r="AH19" s="75"/>
      <c r="AI19" s="76"/>
      <c r="AJ19" s="77"/>
      <c r="AK19" s="78"/>
      <c r="AL19" s="79"/>
      <c r="AM19" s="78"/>
      <c r="AN19" s="187"/>
      <c r="AO19" s="191"/>
      <c r="AP19" s="191"/>
      <c r="AQ19" s="191"/>
      <c r="AR19" s="191"/>
      <c r="AS19" s="191"/>
      <c r="AT19" s="191"/>
      <c r="AU19" s="191"/>
      <c r="AV19" s="191"/>
      <c r="AW19" s="191"/>
      <c r="AX19" s="191"/>
      <c r="AY19" s="191"/>
      <c r="AZ19" s="191"/>
      <c r="BA19" s="191"/>
    </row>
    <row r="20" spans="1:53" s="30" customFormat="1" ht="41.25" customHeight="1">
      <c r="B20" s="72" t="s">
        <v>34</v>
      </c>
      <c r="C20" s="400" t="s">
        <v>282</v>
      </c>
      <c r="D20" s="401"/>
      <c r="E20" s="401"/>
      <c r="F20" s="401"/>
      <c r="G20" s="401"/>
      <c r="H20" s="401"/>
      <c r="I20" s="401"/>
      <c r="J20" s="401"/>
      <c r="K20" s="401"/>
      <c r="L20" s="401"/>
      <c r="M20" s="401"/>
      <c r="N20" s="401"/>
      <c r="O20" s="401"/>
      <c r="P20" s="435"/>
      <c r="Q20" s="419"/>
      <c r="R20" s="420"/>
      <c r="S20" s="418"/>
      <c r="T20" s="419"/>
      <c r="U20" s="420"/>
      <c r="V20" s="418"/>
      <c r="W20" s="419"/>
      <c r="X20" s="420"/>
      <c r="Y20" s="416"/>
      <c r="Z20" s="416"/>
      <c r="AA20" s="416"/>
      <c r="AB20" s="416"/>
      <c r="AC20" s="417"/>
      <c r="AF20" s="210" t="s">
        <v>505</v>
      </c>
      <c r="AG20" s="74">
        <v>0.33680555555555558</v>
      </c>
      <c r="AH20" s="75">
        <v>4</v>
      </c>
      <c r="AI20" s="76" t="s">
        <v>506</v>
      </c>
      <c r="AJ20" s="77" t="s">
        <v>45</v>
      </c>
      <c r="AK20" s="76" t="s">
        <v>52</v>
      </c>
      <c r="AL20" s="80" t="s">
        <v>53</v>
      </c>
      <c r="AM20" s="76" t="s">
        <v>54</v>
      </c>
      <c r="AN20" s="188" t="s">
        <v>55</v>
      </c>
      <c r="AO20" s="191"/>
      <c r="AP20" s="191"/>
      <c r="AQ20" s="191"/>
      <c r="AR20" s="191"/>
      <c r="AS20" s="191"/>
      <c r="AT20" s="191"/>
      <c r="AU20" s="191"/>
      <c r="AV20" s="191"/>
      <c r="AW20" s="191"/>
      <c r="AX20" s="191"/>
      <c r="AY20" s="191"/>
      <c r="AZ20" s="191"/>
      <c r="BA20" s="191"/>
    </row>
    <row r="21" spans="1:53" s="30" customFormat="1" ht="41.25" customHeight="1">
      <c r="B21" s="72" t="s">
        <v>35</v>
      </c>
      <c r="C21" s="400" t="s">
        <v>283</v>
      </c>
      <c r="D21" s="401"/>
      <c r="E21" s="401"/>
      <c r="F21" s="401"/>
      <c r="G21" s="401"/>
      <c r="H21" s="401"/>
      <c r="I21" s="401"/>
      <c r="J21" s="401"/>
      <c r="K21" s="401"/>
      <c r="L21" s="401"/>
      <c r="M21" s="401"/>
      <c r="N21" s="401"/>
      <c r="O21" s="401"/>
      <c r="P21" s="435"/>
      <c r="Q21" s="419"/>
      <c r="R21" s="420"/>
      <c r="S21" s="418"/>
      <c r="T21" s="419"/>
      <c r="U21" s="420"/>
      <c r="V21" s="418"/>
      <c r="W21" s="419"/>
      <c r="X21" s="420"/>
      <c r="Y21" s="416"/>
      <c r="Z21" s="416"/>
      <c r="AA21" s="416"/>
      <c r="AB21" s="416"/>
      <c r="AC21" s="417"/>
      <c r="AF21" s="56"/>
      <c r="AG21" s="74">
        <v>0.34027777777777801</v>
      </c>
      <c r="AH21" s="81">
        <v>3</v>
      </c>
      <c r="AI21" s="82" t="s">
        <v>511</v>
      </c>
      <c r="AJ21" s="83" t="s">
        <v>512</v>
      </c>
      <c r="AK21" s="82" t="s">
        <v>56</v>
      </c>
      <c r="AL21" s="84" t="s">
        <v>57</v>
      </c>
      <c r="AM21" s="82" t="s">
        <v>58</v>
      </c>
      <c r="AN21" s="189" t="s">
        <v>59</v>
      </c>
      <c r="AO21" s="191"/>
      <c r="AP21" s="191"/>
      <c r="AQ21" s="191"/>
      <c r="AR21" s="191"/>
      <c r="AS21" s="191"/>
      <c r="AT21" s="191"/>
      <c r="AU21" s="191"/>
      <c r="AV21" s="191"/>
      <c r="AW21" s="191"/>
      <c r="AX21" s="191"/>
      <c r="AY21" s="191"/>
      <c r="AZ21" s="191"/>
      <c r="BA21" s="191"/>
    </row>
    <row r="22" spans="1:53" s="30" customFormat="1" ht="41.25" customHeight="1">
      <c r="B22" s="72" t="s">
        <v>36</v>
      </c>
      <c r="C22" s="400" t="s">
        <v>284</v>
      </c>
      <c r="D22" s="401"/>
      <c r="E22" s="401"/>
      <c r="F22" s="401"/>
      <c r="G22" s="401"/>
      <c r="H22" s="401"/>
      <c r="I22" s="401"/>
      <c r="J22" s="401"/>
      <c r="K22" s="401"/>
      <c r="L22" s="401"/>
      <c r="M22" s="401"/>
      <c r="N22" s="401"/>
      <c r="O22" s="401"/>
      <c r="P22" s="435"/>
      <c r="Q22" s="419"/>
      <c r="R22" s="420"/>
      <c r="S22" s="561"/>
      <c r="T22" s="562"/>
      <c r="U22" s="563"/>
      <c r="V22" s="561"/>
      <c r="W22" s="562"/>
      <c r="X22" s="563"/>
      <c r="Y22" s="416"/>
      <c r="Z22" s="416"/>
      <c r="AA22" s="416"/>
      <c r="AB22" s="416"/>
      <c r="AC22" s="417"/>
      <c r="AF22" s="56"/>
      <c r="AG22" s="74">
        <v>0.34375</v>
      </c>
      <c r="AH22" s="81">
        <v>2</v>
      </c>
      <c r="AI22" s="82" t="s">
        <v>513</v>
      </c>
      <c r="AJ22" s="83" t="s">
        <v>512</v>
      </c>
      <c r="AK22" s="82" t="s">
        <v>60</v>
      </c>
      <c r="AL22" s="84" t="s">
        <v>61</v>
      </c>
      <c r="AM22" s="82" t="s">
        <v>62</v>
      </c>
      <c r="AN22" s="189" t="s">
        <v>63</v>
      </c>
      <c r="AO22" s="191"/>
      <c r="AP22" s="191"/>
      <c r="AQ22" s="191"/>
      <c r="AR22" s="191"/>
      <c r="AS22" s="191"/>
      <c r="AT22" s="191"/>
      <c r="AU22" s="191"/>
      <c r="AV22" s="191"/>
      <c r="AW22" s="191"/>
      <c r="AX22" s="191"/>
      <c r="AY22" s="191"/>
      <c r="AZ22" s="191"/>
      <c r="BA22" s="191"/>
    </row>
    <row r="23" spans="1:53" s="30" customFormat="1" ht="41.25" customHeight="1" thickBot="1">
      <c r="B23" s="72" t="s">
        <v>281</v>
      </c>
      <c r="C23" s="400" t="s">
        <v>285</v>
      </c>
      <c r="D23" s="401"/>
      <c r="E23" s="401"/>
      <c r="F23" s="401"/>
      <c r="G23" s="401"/>
      <c r="H23" s="401"/>
      <c r="I23" s="401"/>
      <c r="J23" s="401"/>
      <c r="K23" s="401"/>
      <c r="L23" s="401"/>
      <c r="M23" s="401"/>
      <c r="N23" s="401"/>
      <c r="O23" s="401"/>
      <c r="P23" s="549"/>
      <c r="Q23" s="486"/>
      <c r="R23" s="486"/>
      <c r="S23" s="558"/>
      <c r="T23" s="559"/>
      <c r="U23" s="560"/>
      <c r="V23" s="558"/>
      <c r="W23" s="559"/>
      <c r="X23" s="560"/>
      <c r="Y23" s="500"/>
      <c r="Z23" s="500"/>
      <c r="AA23" s="500"/>
      <c r="AB23" s="500"/>
      <c r="AC23" s="501"/>
      <c r="AF23" s="56"/>
      <c r="AG23" s="74">
        <v>0.34722222222222199</v>
      </c>
      <c r="AH23" s="85">
        <v>1</v>
      </c>
      <c r="AI23" s="86" t="s">
        <v>510</v>
      </c>
      <c r="AJ23" s="71" t="s">
        <v>512</v>
      </c>
      <c r="AK23" s="86" t="s">
        <v>64</v>
      </c>
      <c r="AL23" s="87" t="s">
        <v>65</v>
      </c>
      <c r="AM23" s="86" t="s">
        <v>66</v>
      </c>
      <c r="AN23" s="190" t="s">
        <v>67</v>
      </c>
      <c r="AO23" s="191"/>
      <c r="AP23" s="191"/>
      <c r="AQ23" s="191"/>
      <c r="AR23" s="191"/>
      <c r="AS23" s="191"/>
      <c r="AT23" s="191"/>
      <c r="AU23" s="191"/>
      <c r="AV23" s="191"/>
      <c r="AW23" s="191"/>
      <c r="AX23" s="191"/>
      <c r="AY23" s="191"/>
      <c r="AZ23" s="191"/>
      <c r="BA23" s="191"/>
    </row>
    <row r="24" spans="1:53" s="30" customFormat="1" ht="41.25" customHeight="1">
      <c r="B24" s="72"/>
      <c r="C24" s="491"/>
      <c r="D24" s="492"/>
      <c r="E24" s="492"/>
      <c r="F24" s="492"/>
      <c r="G24" s="492"/>
      <c r="H24" s="492"/>
      <c r="I24" s="492"/>
      <c r="J24" s="492"/>
      <c r="K24" s="492"/>
      <c r="L24" s="492"/>
      <c r="M24" s="492"/>
      <c r="N24" s="492"/>
      <c r="O24" s="492"/>
      <c r="P24" s="493"/>
      <c r="Q24" s="494"/>
      <c r="R24" s="494"/>
      <c r="S24" s="494"/>
      <c r="T24" s="494"/>
      <c r="U24" s="553"/>
      <c r="V24" s="494"/>
      <c r="W24" s="494"/>
      <c r="X24" s="494"/>
      <c r="Y24" s="557"/>
      <c r="Z24" s="557"/>
      <c r="AA24" s="557"/>
      <c r="AB24" s="557"/>
      <c r="AC24" s="557"/>
      <c r="AF24" s="56"/>
      <c r="AG24" s="74">
        <v>0.35069444444444497</v>
      </c>
      <c r="AH24" s="56"/>
      <c r="AI24" s="56"/>
      <c r="AJ24" s="56"/>
      <c r="AK24" s="56"/>
      <c r="AL24" s="56"/>
      <c r="AM24" s="56"/>
      <c r="AN24" s="56"/>
    </row>
    <row r="25" spans="1:53" s="30" customFormat="1" ht="41.25" customHeight="1">
      <c r="B25" s="88"/>
      <c r="C25" s="491"/>
      <c r="D25" s="492"/>
      <c r="E25" s="492"/>
      <c r="F25" s="492"/>
      <c r="G25" s="492"/>
      <c r="H25" s="492"/>
      <c r="I25" s="492"/>
      <c r="J25" s="492"/>
      <c r="K25" s="492"/>
      <c r="L25" s="492"/>
      <c r="M25" s="492"/>
      <c r="N25" s="492"/>
      <c r="O25" s="492"/>
      <c r="P25" s="540"/>
      <c r="Q25" s="495"/>
      <c r="R25" s="495"/>
      <c r="S25" s="495"/>
      <c r="T25" s="495"/>
      <c r="U25" s="496"/>
      <c r="V25" s="495"/>
      <c r="W25" s="495"/>
      <c r="X25" s="495"/>
      <c r="Y25" s="488"/>
      <c r="Z25" s="488"/>
      <c r="AA25" s="488"/>
      <c r="AB25" s="488"/>
      <c r="AC25" s="488"/>
      <c r="AF25" s="56"/>
      <c r="AG25" s="74">
        <v>0.35416666666666669</v>
      </c>
      <c r="AH25" s="56"/>
      <c r="AI25" s="56"/>
      <c r="AJ25" s="56"/>
      <c r="AK25" s="56"/>
      <c r="AL25" s="56"/>
      <c r="AM25" s="56"/>
      <c r="AN25" s="56"/>
    </row>
    <row r="26" spans="1:53" s="30" customFormat="1" ht="41.25" customHeight="1">
      <c r="B26" s="88"/>
      <c r="C26" s="491"/>
      <c r="D26" s="492"/>
      <c r="E26" s="492"/>
      <c r="F26" s="492"/>
      <c r="G26" s="492"/>
      <c r="H26" s="492"/>
      <c r="I26" s="492"/>
      <c r="J26" s="492"/>
      <c r="K26" s="492"/>
      <c r="L26" s="492"/>
      <c r="M26" s="492"/>
      <c r="N26" s="492"/>
      <c r="O26" s="492"/>
      <c r="P26" s="550"/>
      <c r="Q26" s="551"/>
      <c r="R26" s="551"/>
      <c r="S26" s="551"/>
      <c r="T26" s="551"/>
      <c r="U26" s="552"/>
      <c r="V26" s="551"/>
      <c r="W26" s="551"/>
      <c r="X26" s="551"/>
      <c r="Y26" s="554"/>
      <c r="Z26" s="554"/>
      <c r="AA26" s="554"/>
      <c r="AB26" s="554"/>
      <c r="AC26" s="554"/>
      <c r="AF26" s="56"/>
      <c r="AG26" s="74">
        <v>0.35763888888888901</v>
      </c>
      <c r="AH26" s="56"/>
      <c r="AI26" s="56"/>
      <c r="AJ26" s="56"/>
      <c r="AK26" s="56"/>
      <c r="AL26" s="56"/>
      <c r="AM26" s="56"/>
      <c r="AN26" s="56"/>
    </row>
    <row r="27" spans="1:53" s="30" customFormat="1" ht="41.25" customHeight="1">
      <c r="B27" s="88"/>
      <c r="C27" s="491"/>
      <c r="D27" s="492"/>
      <c r="E27" s="492"/>
      <c r="F27" s="492"/>
      <c r="G27" s="492"/>
      <c r="H27" s="492"/>
      <c r="I27" s="492"/>
      <c r="J27" s="492"/>
      <c r="K27" s="492"/>
      <c r="L27" s="492"/>
      <c r="M27" s="492"/>
      <c r="N27" s="492"/>
      <c r="O27" s="492"/>
      <c r="P27" s="540"/>
      <c r="Q27" s="495"/>
      <c r="R27" s="495"/>
      <c r="S27" s="495"/>
      <c r="T27" s="495"/>
      <c r="U27" s="496"/>
      <c r="V27" s="495"/>
      <c r="W27" s="495"/>
      <c r="X27" s="495"/>
      <c r="Y27" s="488"/>
      <c r="Z27" s="488"/>
      <c r="AA27" s="488"/>
      <c r="AB27" s="488"/>
      <c r="AC27" s="488"/>
      <c r="AF27" s="56"/>
      <c r="AG27" s="74">
        <v>0.36111111111111099</v>
      </c>
      <c r="AH27" s="56"/>
      <c r="AI27" s="56"/>
      <c r="AJ27" s="56"/>
      <c r="AK27" s="56"/>
      <c r="AL27" s="56"/>
      <c r="AM27" s="56"/>
      <c r="AN27" s="56"/>
    </row>
    <row r="28" spans="1:53" s="30" customFormat="1" ht="41.25" customHeight="1">
      <c r="B28" s="204"/>
      <c r="C28" s="409"/>
      <c r="D28" s="410"/>
      <c r="E28" s="410"/>
      <c r="F28" s="410"/>
      <c r="G28" s="410"/>
      <c r="H28" s="410"/>
      <c r="I28" s="410"/>
      <c r="J28" s="410"/>
      <c r="K28" s="410"/>
      <c r="L28" s="410"/>
      <c r="M28" s="410"/>
      <c r="N28" s="410"/>
      <c r="O28" s="411"/>
      <c r="P28" s="412"/>
      <c r="Q28" s="413"/>
      <c r="R28" s="413"/>
      <c r="S28" s="413"/>
      <c r="T28" s="413"/>
      <c r="U28" s="414"/>
      <c r="V28" s="413"/>
      <c r="W28" s="413"/>
      <c r="X28" s="413"/>
      <c r="Y28" s="415"/>
      <c r="Z28" s="415"/>
      <c r="AA28" s="415"/>
      <c r="AB28" s="415"/>
      <c r="AC28" s="415"/>
      <c r="AF28" s="56"/>
      <c r="AG28" s="74">
        <v>0.36458333333333398</v>
      </c>
      <c r="AH28" s="56"/>
      <c r="AI28" s="56"/>
      <c r="AJ28" s="56"/>
      <c r="AK28" s="56"/>
      <c r="AL28" s="56"/>
      <c r="AM28" s="56"/>
      <c r="AN28" s="56"/>
    </row>
    <row r="29" spans="1:53" s="22" customFormat="1" ht="8.25" customHeight="1">
      <c r="A29"/>
      <c r="B29" s="8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c r="AE29"/>
      <c r="AF29" s="56"/>
      <c r="AG29" s="74">
        <v>0.36805555555555602</v>
      </c>
      <c r="AH29" s="56"/>
      <c r="AI29" s="56"/>
      <c r="AJ29" s="56"/>
      <c r="AK29" s="56"/>
      <c r="AL29" s="56"/>
      <c r="AM29" s="56"/>
      <c r="AN29" s="56"/>
    </row>
    <row r="30" spans="1:53" s="22" customFormat="1" ht="15.75" customHeight="1">
      <c r="A30"/>
      <c r="B30" s="403" t="s">
        <v>500</v>
      </c>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5"/>
      <c r="AD30"/>
      <c r="AE30"/>
      <c r="AF30" s="56"/>
      <c r="AG30" s="74">
        <v>0.37152777777777801</v>
      </c>
      <c r="AH30" s="56"/>
      <c r="AI30" s="56"/>
      <c r="AJ30" s="56"/>
      <c r="AK30" s="56"/>
      <c r="AL30" s="56"/>
      <c r="AM30" s="56"/>
      <c r="AN30" s="56"/>
    </row>
    <row r="31" spans="1:53" s="22" customFormat="1" ht="15.75" customHeight="1">
      <c r="A31"/>
      <c r="B31" s="406" t="s">
        <v>501</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8"/>
      <c r="AD31"/>
      <c r="AE31"/>
      <c r="AF31" s="56"/>
      <c r="AG31" s="74">
        <v>0.375</v>
      </c>
      <c r="AH31" s="56"/>
      <c r="AI31" s="56"/>
      <c r="AJ31" s="56"/>
      <c r="AK31" s="56"/>
      <c r="AL31" s="56"/>
      <c r="AM31" s="56"/>
      <c r="AN31" s="56"/>
    </row>
    <row r="32" spans="1:53" s="30" customFormat="1" ht="17.25" customHeight="1">
      <c r="B32" s="64"/>
      <c r="C32" s="375"/>
      <c r="D32" s="375"/>
      <c r="E32" s="375"/>
      <c r="F32" s="375"/>
      <c r="G32" s="375"/>
      <c r="H32" s="375"/>
      <c r="I32" s="375"/>
      <c r="J32" s="375"/>
      <c r="K32" s="375"/>
      <c r="L32" s="375"/>
      <c r="M32" s="375"/>
      <c r="N32" s="375"/>
      <c r="O32" s="375"/>
      <c r="P32" s="556"/>
      <c r="Q32" s="556"/>
      <c r="R32" s="556"/>
      <c r="S32" s="556"/>
      <c r="T32" s="556"/>
      <c r="U32" s="556"/>
      <c r="V32" s="556"/>
      <c r="W32" s="556"/>
      <c r="X32" s="556"/>
      <c r="Y32" s="548"/>
      <c r="Z32" s="548"/>
      <c r="AA32" s="548"/>
      <c r="AB32" s="548"/>
      <c r="AC32" s="548"/>
      <c r="AF32" s="56"/>
      <c r="AG32" s="74">
        <v>0.37847222222222299</v>
      </c>
      <c r="AH32" s="56"/>
      <c r="AI32" s="56"/>
      <c r="AJ32" s="56"/>
      <c r="AK32" s="56"/>
      <c r="AL32" s="56"/>
      <c r="AM32" s="56"/>
      <c r="AN32" s="56"/>
    </row>
    <row r="33" spans="1:46" s="30" customFormat="1" ht="33.75" customHeight="1">
      <c r="B33" s="64"/>
      <c r="C33" s="375"/>
      <c r="D33" s="375"/>
      <c r="E33" s="375"/>
      <c r="F33" s="375"/>
      <c r="G33" s="375"/>
      <c r="H33" s="375"/>
      <c r="I33" s="375"/>
      <c r="J33" s="375"/>
      <c r="K33" s="375"/>
      <c r="L33" s="375"/>
      <c r="M33" s="375"/>
      <c r="N33" s="375"/>
      <c r="O33" s="375"/>
      <c r="P33" s="556"/>
      <c r="Q33" s="556"/>
      <c r="R33" s="556"/>
      <c r="S33" s="556"/>
      <c r="T33" s="556"/>
      <c r="U33" s="556"/>
      <c r="V33" s="556"/>
      <c r="W33" s="556"/>
      <c r="X33" s="556"/>
      <c r="Y33" s="548"/>
      <c r="Z33" s="548"/>
      <c r="AA33" s="548"/>
      <c r="AB33" s="548"/>
      <c r="AC33" s="548"/>
      <c r="AF33" s="56"/>
      <c r="AG33" s="74">
        <v>0.38194444444444497</v>
      </c>
      <c r="AH33" s="56"/>
      <c r="AI33" s="56"/>
      <c r="AJ33" s="56"/>
      <c r="AK33" s="56"/>
      <c r="AL33" s="56"/>
      <c r="AM33" s="56"/>
      <c r="AN33" s="56"/>
    </row>
    <row r="34" spans="1:46" s="30" customFormat="1" ht="33.75" customHeight="1">
      <c r="B34" s="64"/>
      <c r="C34" s="555"/>
      <c r="D34" s="555"/>
      <c r="E34" s="555"/>
      <c r="F34" s="555"/>
      <c r="G34" s="555"/>
      <c r="H34" s="555"/>
      <c r="I34" s="555"/>
      <c r="J34" s="555"/>
      <c r="K34" s="555"/>
      <c r="L34" s="555"/>
      <c r="M34" s="555"/>
      <c r="N34" s="555"/>
      <c r="O34" s="555"/>
      <c r="P34" s="556"/>
      <c r="Q34" s="556"/>
      <c r="R34" s="556"/>
      <c r="S34" s="556"/>
      <c r="T34" s="556"/>
      <c r="U34" s="556"/>
      <c r="V34" s="556"/>
      <c r="W34" s="556"/>
      <c r="X34" s="556"/>
      <c r="Y34" s="548"/>
      <c r="Z34" s="548"/>
      <c r="AA34" s="548"/>
      <c r="AB34" s="548"/>
      <c r="AC34" s="548"/>
      <c r="AF34" s="56"/>
      <c r="AG34" s="74">
        <v>0.38541666666666702</v>
      </c>
      <c r="AH34" s="56"/>
      <c r="AI34" s="56"/>
      <c r="AJ34" s="56"/>
      <c r="AK34" s="56"/>
      <c r="AL34" s="56"/>
      <c r="AM34" s="56"/>
      <c r="AN34" s="56"/>
    </row>
    <row r="35" spans="1:46" s="30" customFormat="1" ht="15.75" customHeight="1">
      <c r="B35" s="89"/>
      <c r="AF35" s="22"/>
      <c r="AG35" s="74">
        <v>0.38888888888889001</v>
      </c>
      <c r="AH35" s="22"/>
      <c r="AI35" s="22"/>
      <c r="AJ35" s="22"/>
      <c r="AK35" s="22"/>
      <c r="AL35" s="22"/>
      <c r="AM35" s="22"/>
      <c r="AN35" s="22"/>
    </row>
    <row r="36" spans="1:46" s="56" customFormat="1" ht="15.75" customHeight="1">
      <c r="A36" s="30"/>
      <c r="B36" s="89"/>
      <c r="C36" s="30"/>
      <c r="D36" s="30"/>
      <c r="E36" s="30"/>
      <c r="F36" s="30"/>
      <c r="G36" s="30"/>
      <c r="H36" s="30"/>
      <c r="I36" s="30"/>
      <c r="J36" s="30"/>
      <c r="K36" s="30"/>
      <c r="L36" s="30"/>
      <c r="P36" s="30"/>
      <c r="Q36" s="30"/>
      <c r="R36" s="30"/>
      <c r="S36" s="30"/>
      <c r="T36" s="30"/>
      <c r="U36" s="30"/>
      <c r="V36" s="30"/>
      <c r="W36" s="30"/>
      <c r="X36" s="30"/>
      <c r="Y36" s="30"/>
      <c r="Z36" s="30"/>
      <c r="AA36" s="30"/>
      <c r="AB36" s="30"/>
      <c r="AC36" s="30"/>
      <c r="AD36" s="30"/>
      <c r="AE36" s="30"/>
      <c r="AF36" s="22"/>
      <c r="AG36" s="74">
        <v>0.39236111111111199</v>
      </c>
      <c r="AH36" s="22"/>
      <c r="AI36" s="22"/>
      <c r="AJ36" s="22"/>
      <c r="AK36" s="22"/>
      <c r="AL36" s="22"/>
      <c r="AM36" s="22"/>
      <c r="AN36" s="22"/>
      <c r="AO36" s="30"/>
      <c r="AP36" s="30"/>
      <c r="AQ36" s="30"/>
      <c r="AR36" s="30"/>
      <c r="AS36" s="30"/>
      <c r="AT36" s="30"/>
    </row>
    <row r="37" spans="1:46" s="56" customFormat="1" ht="15.75" customHeight="1">
      <c r="A37" s="30"/>
      <c r="B37" s="89"/>
      <c r="C37" s="30"/>
      <c r="D37" s="30"/>
      <c r="E37" s="30"/>
      <c r="F37" s="30"/>
      <c r="G37" s="30"/>
      <c r="H37" s="30"/>
      <c r="I37" s="30"/>
      <c r="J37" s="30"/>
      <c r="K37" s="30"/>
      <c r="L37" s="30"/>
      <c r="P37" s="30"/>
      <c r="Q37" s="30"/>
      <c r="R37" s="30"/>
      <c r="S37" s="30"/>
      <c r="T37" s="30"/>
      <c r="U37" s="30"/>
      <c r="V37" s="30"/>
      <c r="W37" s="30"/>
      <c r="X37" s="30"/>
      <c r="Y37" s="30"/>
      <c r="Z37" s="30"/>
      <c r="AA37" s="30"/>
      <c r="AB37" s="30"/>
      <c r="AC37" s="30"/>
      <c r="AD37" s="30"/>
      <c r="AE37" s="30"/>
      <c r="AF37" s="22"/>
      <c r="AG37" s="74">
        <v>0.39583333333333398</v>
      </c>
      <c r="AH37" s="22"/>
      <c r="AI37" s="22"/>
      <c r="AJ37" s="22"/>
      <c r="AK37" s="22"/>
      <c r="AL37" s="22"/>
      <c r="AM37" s="22"/>
      <c r="AN37" s="22"/>
      <c r="AO37" s="30"/>
      <c r="AP37" s="30"/>
      <c r="AQ37" s="30"/>
      <c r="AR37" s="30"/>
    </row>
    <row r="38" spans="1:46" s="56" customFormat="1" ht="15.75" customHeight="1">
      <c r="A38" s="30"/>
      <c r="B38" s="62"/>
      <c r="C38" s="62"/>
      <c r="D38" s="62"/>
      <c r="E38" s="62"/>
      <c r="F38" s="62"/>
      <c r="G38" s="62"/>
      <c r="H38" s="62"/>
      <c r="I38" s="62"/>
      <c r="J38" s="62"/>
      <c r="K38" s="62"/>
      <c r="L38" s="62"/>
      <c r="M38" s="62"/>
      <c r="N38" s="62"/>
      <c r="O38" s="62"/>
      <c r="P38" s="30"/>
      <c r="Q38" s="30"/>
      <c r="R38" s="30"/>
      <c r="S38" s="30"/>
      <c r="T38" s="30"/>
      <c r="U38" s="30"/>
      <c r="V38" s="30"/>
      <c r="W38" s="30"/>
      <c r="X38" s="30"/>
      <c r="Y38" s="30"/>
      <c r="Z38" s="30"/>
      <c r="AA38" s="30"/>
      <c r="AB38" s="30"/>
      <c r="AC38" s="30"/>
      <c r="AD38" s="30"/>
      <c r="AE38" s="30"/>
      <c r="AF38" s="22"/>
      <c r="AG38" s="74">
        <v>0.39930555555555602</v>
      </c>
      <c r="AH38" s="22"/>
      <c r="AI38" s="22"/>
      <c r="AJ38" s="22"/>
      <c r="AK38" s="22"/>
      <c r="AL38" s="22"/>
      <c r="AM38" s="22"/>
      <c r="AN38" s="22"/>
      <c r="AO38" s="30"/>
      <c r="AP38" s="30"/>
      <c r="AQ38" s="30"/>
      <c r="AR38" s="30"/>
    </row>
    <row r="39" spans="1:46" s="56" customFormat="1" ht="15.75" customHeight="1">
      <c r="A39" s="30"/>
      <c r="B39" s="62"/>
      <c r="C39" s="62"/>
      <c r="D39" s="62"/>
      <c r="E39" s="62"/>
      <c r="F39" s="62"/>
      <c r="G39" s="62"/>
      <c r="H39" s="62"/>
      <c r="I39" s="62"/>
      <c r="J39" s="62"/>
      <c r="K39" s="62"/>
      <c r="L39" s="62"/>
      <c r="M39" s="62"/>
      <c r="N39" s="62"/>
      <c r="O39" s="62"/>
      <c r="P39" s="30"/>
      <c r="Q39" s="30"/>
      <c r="R39" s="30"/>
      <c r="S39" s="30"/>
      <c r="T39" s="30"/>
      <c r="U39" s="30"/>
      <c r="V39" s="30"/>
      <c r="W39" s="30"/>
      <c r="X39" s="30"/>
      <c r="Y39" s="30"/>
      <c r="Z39" s="30"/>
      <c r="AA39" s="30"/>
      <c r="AB39" s="30"/>
      <c r="AC39" s="30"/>
      <c r="AD39" s="30"/>
      <c r="AE39" s="30"/>
      <c r="AF39" s="22"/>
      <c r="AG39" s="74">
        <v>0.40277777777777901</v>
      </c>
      <c r="AH39" s="22"/>
      <c r="AI39" s="22"/>
      <c r="AJ39" s="22"/>
      <c r="AK39" s="22"/>
      <c r="AL39" s="22"/>
      <c r="AM39" s="22"/>
      <c r="AN39" s="22"/>
      <c r="AO39" s="30"/>
      <c r="AP39" s="30"/>
      <c r="AQ39" s="30"/>
      <c r="AR39" s="30"/>
    </row>
    <row r="40" spans="1:46" s="22" customFormat="1" ht="15.75" customHeight="1">
      <c r="A40"/>
      <c r="B40" s="62"/>
      <c r="C40" s="62"/>
      <c r="D40" s="62"/>
      <c r="E40" s="62"/>
      <c r="F40" s="62"/>
      <c r="G40" s="62"/>
      <c r="H40" s="62"/>
      <c r="I40" s="62"/>
      <c r="J40" s="62"/>
      <c r="K40" s="62"/>
      <c r="L40" s="62"/>
      <c r="M40" s="62"/>
      <c r="N40" s="62"/>
      <c r="O40" s="62"/>
      <c r="P40"/>
      <c r="Q40"/>
      <c r="R40"/>
      <c r="S40"/>
      <c r="T40"/>
      <c r="U40"/>
      <c r="V40"/>
      <c r="W40"/>
      <c r="X40"/>
      <c r="Y40"/>
      <c r="Z40"/>
      <c r="AA40"/>
      <c r="AB40"/>
      <c r="AC40"/>
      <c r="AD40"/>
      <c r="AE40"/>
      <c r="AG40" s="74">
        <v>0.406250000000001</v>
      </c>
      <c r="AO40"/>
      <c r="AP40"/>
      <c r="AQ40"/>
      <c r="AR40"/>
    </row>
    <row r="41" spans="1:46" s="22" customFormat="1" ht="15.75" customHeight="1">
      <c r="A41"/>
      <c r="B41" s="62"/>
      <c r="C41" s="62"/>
      <c r="D41" s="62"/>
      <c r="E41" s="62"/>
      <c r="F41" s="62"/>
      <c r="G41" s="62"/>
      <c r="H41" s="62"/>
      <c r="I41" s="62"/>
      <c r="J41" s="62"/>
      <c r="K41" s="62"/>
      <c r="L41" s="62"/>
      <c r="M41" s="62"/>
      <c r="N41" s="62"/>
      <c r="O41" s="62"/>
      <c r="P41"/>
      <c r="Q41"/>
      <c r="R41"/>
      <c r="S41"/>
      <c r="T41"/>
      <c r="U41"/>
      <c r="V41"/>
      <c r="W41"/>
      <c r="X41"/>
      <c r="Y41"/>
      <c r="Z41"/>
      <c r="AA41"/>
      <c r="AB41"/>
      <c r="AC41"/>
      <c r="AD41"/>
      <c r="AE41"/>
      <c r="AG41" s="74">
        <v>0.40972222222222299</v>
      </c>
      <c r="AO41"/>
      <c r="AP41"/>
      <c r="AQ41"/>
      <c r="AR41"/>
    </row>
    <row r="42" spans="1:46" s="22" customFormat="1" ht="15.75" customHeight="1">
      <c r="A42"/>
      <c r="B42" s="62"/>
      <c r="C42" s="62"/>
      <c r="D42" s="62"/>
      <c r="E42" s="62"/>
      <c r="F42" s="62"/>
      <c r="G42" s="62"/>
      <c r="H42" s="62"/>
      <c r="I42" s="62"/>
      <c r="J42" s="62"/>
      <c r="K42" s="62"/>
      <c r="L42" s="62"/>
      <c r="M42" s="62"/>
      <c r="N42" s="62"/>
      <c r="O42" s="62"/>
      <c r="P42"/>
      <c r="Q42"/>
      <c r="R42"/>
      <c r="S42"/>
      <c r="T42"/>
      <c r="U42"/>
      <c r="V42"/>
      <c r="W42"/>
      <c r="X42"/>
      <c r="Y42"/>
      <c r="Z42"/>
      <c r="AA42"/>
      <c r="AB42"/>
      <c r="AC42"/>
      <c r="AD42"/>
      <c r="AE42"/>
      <c r="AG42" s="74">
        <v>0.41319444444444497</v>
      </c>
      <c r="AO42"/>
      <c r="AP42"/>
      <c r="AQ42"/>
      <c r="AR42"/>
    </row>
    <row r="43" spans="1:46" s="22" customFormat="1" ht="15.75" customHeight="1">
      <c r="A43"/>
      <c r="B43" s="62"/>
      <c r="C43" s="62"/>
      <c r="D43" s="62"/>
      <c r="E43" s="62"/>
      <c r="F43" s="62"/>
      <c r="G43" s="62"/>
      <c r="H43" s="62"/>
      <c r="I43" s="62"/>
      <c r="J43" s="62"/>
      <c r="K43" s="62"/>
      <c r="L43" s="62"/>
      <c r="M43" s="62"/>
      <c r="N43" s="62"/>
      <c r="O43" s="62"/>
      <c r="P43"/>
      <c r="Q43"/>
      <c r="R43"/>
      <c r="S43"/>
      <c r="T43"/>
      <c r="U43"/>
      <c r="V43"/>
      <c r="W43"/>
      <c r="X43"/>
      <c r="Y43"/>
      <c r="Z43"/>
      <c r="AA43"/>
      <c r="AB43"/>
      <c r="AC43"/>
      <c r="AD43"/>
      <c r="AE43"/>
      <c r="AG43" s="74">
        <v>0.41666666666666802</v>
      </c>
      <c r="AO43"/>
      <c r="AP43"/>
      <c r="AQ43"/>
      <c r="AR43"/>
    </row>
    <row r="44" spans="1:46" s="22" customFormat="1" ht="15.75" customHeight="1">
      <c r="A44"/>
      <c r="B44" s="4"/>
      <c r="C44"/>
      <c r="D44"/>
      <c r="E44"/>
      <c r="F44"/>
      <c r="G44"/>
      <c r="H44"/>
      <c r="I44"/>
      <c r="J44"/>
      <c r="K44"/>
      <c r="L44"/>
      <c r="M44"/>
      <c r="N44"/>
      <c r="O44"/>
      <c r="P44"/>
      <c r="Q44"/>
      <c r="R44"/>
      <c r="S44"/>
      <c r="T44"/>
      <c r="U44"/>
      <c r="V44"/>
      <c r="W44"/>
      <c r="X44"/>
      <c r="Y44"/>
      <c r="Z44"/>
      <c r="AA44"/>
      <c r="AB44"/>
      <c r="AC44"/>
      <c r="AD44"/>
      <c r="AE44"/>
      <c r="AG44" s="74">
        <v>0.42013888888889001</v>
      </c>
      <c r="AO44"/>
      <c r="AP44"/>
      <c r="AQ44"/>
      <c r="AR44"/>
    </row>
    <row r="45" spans="1:46" s="22" customFormat="1" ht="15.75" customHeight="1">
      <c r="A45"/>
      <c r="B45" s="4"/>
      <c r="C45"/>
      <c r="D45"/>
      <c r="E45"/>
      <c r="F45"/>
      <c r="G45"/>
      <c r="H45"/>
      <c r="I45"/>
      <c r="J45"/>
      <c r="K45"/>
      <c r="L45"/>
      <c r="M45"/>
      <c r="N45"/>
      <c r="O45"/>
      <c r="P45"/>
      <c r="Q45"/>
      <c r="R45"/>
      <c r="S45"/>
      <c r="T45"/>
      <c r="U45"/>
      <c r="V45"/>
      <c r="W45"/>
      <c r="X45"/>
      <c r="Y45"/>
      <c r="Z45"/>
      <c r="AA45"/>
      <c r="AB45"/>
      <c r="AC45"/>
      <c r="AD45"/>
      <c r="AE45"/>
      <c r="AG45" s="74">
        <v>0.42361111111111199</v>
      </c>
      <c r="AO45"/>
      <c r="AP45"/>
      <c r="AQ45"/>
      <c r="AR45"/>
    </row>
    <row r="46" spans="1:46" s="22" customFormat="1" ht="15.75" customHeight="1">
      <c r="A46"/>
      <c r="B46" s="4"/>
      <c r="C46"/>
      <c r="D46"/>
      <c r="E46"/>
      <c r="F46"/>
      <c r="G46"/>
      <c r="H46"/>
      <c r="I46"/>
      <c r="J46"/>
      <c r="K46"/>
      <c r="L46"/>
      <c r="M46"/>
      <c r="N46"/>
      <c r="O46"/>
      <c r="P46"/>
      <c r="Q46"/>
      <c r="R46"/>
      <c r="S46"/>
      <c r="T46"/>
      <c r="U46"/>
      <c r="V46"/>
      <c r="W46"/>
      <c r="X46"/>
      <c r="Y46"/>
      <c r="Z46"/>
      <c r="AA46"/>
      <c r="AB46"/>
      <c r="AC46"/>
      <c r="AD46"/>
      <c r="AE46"/>
      <c r="AG46" s="74">
        <v>0.42708333333333398</v>
      </c>
      <c r="AO46"/>
      <c r="AP46"/>
      <c r="AQ46"/>
      <c r="AR46"/>
    </row>
    <row r="47" spans="1:46" s="22" customFormat="1" ht="15.75" customHeight="1">
      <c r="A47"/>
      <c r="B47" s="4"/>
      <c r="C47"/>
      <c r="D47"/>
      <c r="E47"/>
      <c r="F47"/>
      <c r="G47"/>
      <c r="H47"/>
      <c r="I47"/>
      <c r="J47"/>
      <c r="K47"/>
      <c r="L47"/>
      <c r="M47"/>
      <c r="N47"/>
      <c r="O47"/>
      <c r="P47"/>
      <c r="Q47"/>
      <c r="R47"/>
      <c r="S47"/>
      <c r="T47"/>
      <c r="U47"/>
      <c r="V47"/>
      <c r="W47"/>
      <c r="X47"/>
      <c r="Y47"/>
      <c r="Z47"/>
      <c r="AA47"/>
      <c r="AB47"/>
      <c r="AC47"/>
      <c r="AD47"/>
      <c r="AE47"/>
      <c r="AG47" s="74">
        <v>0.43055555555555702</v>
      </c>
      <c r="AO47"/>
      <c r="AP47"/>
      <c r="AQ47"/>
      <c r="AR47"/>
    </row>
    <row r="48" spans="1:46" s="22" customFormat="1" ht="15.75" customHeight="1">
      <c r="A48"/>
      <c r="B48" s="4"/>
      <c r="C48"/>
      <c r="D48"/>
      <c r="E48"/>
      <c r="F48"/>
      <c r="G48"/>
      <c r="H48"/>
      <c r="I48"/>
      <c r="J48"/>
      <c r="K48"/>
      <c r="L48"/>
      <c r="M48"/>
      <c r="N48"/>
      <c r="O48"/>
      <c r="P48"/>
      <c r="Q48"/>
      <c r="R48"/>
      <c r="S48"/>
      <c r="T48"/>
      <c r="U48"/>
      <c r="V48"/>
      <c r="W48"/>
      <c r="X48"/>
      <c r="Y48"/>
      <c r="Z48"/>
      <c r="AA48"/>
      <c r="AB48"/>
      <c r="AC48"/>
      <c r="AD48"/>
      <c r="AE48"/>
      <c r="AG48" s="74">
        <v>0.43402777777777901</v>
      </c>
      <c r="AO48"/>
      <c r="AP48"/>
      <c r="AQ48"/>
      <c r="AR48"/>
    </row>
    <row r="49" spans="1:44" s="22" customFormat="1" ht="15.75" customHeight="1">
      <c r="A49"/>
      <c r="B49" s="4"/>
      <c r="C49"/>
      <c r="D49"/>
      <c r="E49"/>
      <c r="F49"/>
      <c r="G49"/>
      <c r="H49"/>
      <c r="I49"/>
      <c r="J49"/>
      <c r="K49"/>
      <c r="L49"/>
      <c r="M49"/>
      <c r="N49"/>
      <c r="O49"/>
      <c r="P49"/>
      <c r="Q49"/>
      <c r="R49"/>
      <c r="S49"/>
      <c r="T49"/>
      <c r="U49"/>
      <c r="V49"/>
      <c r="W49"/>
      <c r="X49"/>
      <c r="Y49"/>
      <c r="Z49"/>
      <c r="AA49"/>
      <c r="AB49"/>
      <c r="AC49"/>
      <c r="AD49"/>
      <c r="AE49"/>
      <c r="AG49" s="74">
        <v>0.437500000000001</v>
      </c>
      <c r="AO49"/>
      <c r="AP49"/>
      <c r="AQ49"/>
      <c r="AR49"/>
    </row>
    <row r="50" spans="1:44" s="22" customFormat="1" ht="15.75" customHeight="1">
      <c r="A50"/>
      <c r="B50" s="4"/>
      <c r="C50"/>
      <c r="D50"/>
      <c r="E50"/>
      <c r="F50"/>
      <c r="G50"/>
      <c r="H50"/>
      <c r="I50"/>
      <c r="J50"/>
      <c r="K50"/>
      <c r="L50"/>
      <c r="M50"/>
      <c r="N50"/>
      <c r="O50"/>
      <c r="P50"/>
      <c r="Q50"/>
      <c r="R50"/>
      <c r="S50"/>
      <c r="T50"/>
      <c r="U50"/>
      <c r="V50"/>
      <c r="W50"/>
      <c r="X50"/>
      <c r="Y50"/>
      <c r="Z50"/>
      <c r="AA50"/>
      <c r="AB50"/>
      <c r="AC50"/>
      <c r="AD50"/>
      <c r="AE50"/>
      <c r="AG50" s="74">
        <v>0.44097222222222299</v>
      </c>
      <c r="AO50"/>
      <c r="AP50"/>
      <c r="AQ50"/>
      <c r="AR50"/>
    </row>
    <row r="51" spans="1:44" s="22" customFormat="1" ht="15.75" customHeight="1">
      <c r="A51"/>
      <c r="B51" s="4"/>
      <c r="C51"/>
      <c r="D51"/>
      <c r="E51"/>
      <c r="F51"/>
      <c r="G51"/>
      <c r="H51"/>
      <c r="I51"/>
      <c r="J51"/>
      <c r="K51"/>
      <c r="L51"/>
      <c r="M51"/>
      <c r="N51"/>
      <c r="O51"/>
      <c r="P51"/>
      <c r="Q51"/>
      <c r="R51"/>
      <c r="S51"/>
      <c r="T51"/>
      <c r="U51"/>
      <c r="V51"/>
      <c r="W51"/>
      <c r="X51"/>
      <c r="Y51"/>
      <c r="Z51"/>
      <c r="AA51"/>
      <c r="AB51"/>
      <c r="AC51"/>
      <c r="AD51"/>
      <c r="AE51"/>
      <c r="AG51" s="74">
        <v>0.44444444444444497</v>
      </c>
      <c r="AO51"/>
      <c r="AP51"/>
      <c r="AQ51"/>
      <c r="AR51"/>
    </row>
    <row r="52" spans="1:44" s="22" customFormat="1" ht="15.75" customHeight="1">
      <c r="A52"/>
      <c r="B52" s="4"/>
      <c r="C52"/>
      <c r="D52"/>
      <c r="E52"/>
      <c r="F52"/>
      <c r="G52"/>
      <c r="H52"/>
      <c r="I52"/>
      <c r="J52"/>
      <c r="K52"/>
      <c r="L52"/>
      <c r="M52"/>
      <c r="N52"/>
      <c r="O52"/>
      <c r="P52"/>
      <c r="Q52"/>
      <c r="R52"/>
      <c r="S52"/>
      <c r="T52"/>
      <c r="U52"/>
      <c r="V52"/>
      <c r="W52"/>
      <c r="X52"/>
      <c r="Y52"/>
      <c r="Z52"/>
      <c r="AA52"/>
      <c r="AB52"/>
      <c r="AC52"/>
      <c r="AD52"/>
      <c r="AE52"/>
      <c r="AG52" s="74">
        <v>0.44791666666666802</v>
      </c>
      <c r="AO52"/>
      <c r="AP52"/>
      <c r="AQ52"/>
      <c r="AR52"/>
    </row>
    <row r="53" spans="1:44" s="22" customFormat="1" ht="15.75" customHeight="1">
      <c r="A53"/>
      <c r="B53" s="4"/>
      <c r="C53"/>
      <c r="D53"/>
      <c r="E53"/>
      <c r="F53"/>
      <c r="G53"/>
      <c r="H53"/>
      <c r="I53"/>
      <c r="J53"/>
      <c r="K53"/>
      <c r="L53"/>
      <c r="M53"/>
      <c r="N53"/>
      <c r="O53"/>
      <c r="P53"/>
      <c r="Q53"/>
      <c r="R53"/>
      <c r="S53"/>
      <c r="T53"/>
      <c r="U53"/>
      <c r="V53"/>
      <c r="W53"/>
      <c r="X53"/>
      <c r="Y53"/>
      <c r="Z53"/>
      <c r="AA53"/>
      <c r="AB53"/>
      <c r="AC53"/>
      <c r="AD53"/>
      <c r="AE53"/>
      <c r="AG53" s="74">
        <v>0.45138888888889001</v>
      </c>
      <c r="AO53"/>
      <c r="AP53"/>
      <c r="AQ53"/>
      <c r="AR53"/>
    </row>
    <row r="54" spans="1:44" s="22" customFormat="1" ht="15.75" customHeight="1">
      <c r="A54"/>
      <c r="B54" s="4"/>
      <c r="C54"/>
      <c r="D54"/>
      <c r="E54"/>
      <c r="F54"/>
      <c r="G54"/>
      <c r="H54"/>
      <c r="I54"/>
      <c r="J54"/>
      <c r="K54"/>
      <c r="L54"/>
      <c r="M54"/>
      <c r="N54"/>
      <c r="O54"/>
      <c r="P54"/>
      <c r="Q54"/>
      <c r="R54"/>
      <c r="S54"/>
      <c r="T54"/>
      <c r="U54"/>
      <c r="V54"/>
      <c r="W54"/>
      <c r="X54"/>
      <c r="Y54"/>
      <c r="Z54"/>
      <c r="AA54"/>
      <c r="AB54"/>
      <c r="AC54"/>
      <c r="AD54"/>
      <c r="AE54"/>
      <c r="AG54" s="74">
        <v>0.45486111111111199</v>
      </c>
      <c r="AO54"/>
      <c r="AP54"/>
      <c r="AQ54"/>
      <c r="AR54"/>
    </row>
    <row r="55" spans="1:44" s="22" customFormat="1" ht="15.75" customHeight="1">
      <c r="A55"/>
      <c r="B55" s="4"/>
      <c r="C55"/>
      <c r="D55"/>
      <c r="E55"/>
      <c r="F55"/>
      <c r="G55"/>
      <c r="H55"/>
      <c r="I55"/>
      <c r="J55"/>
      <c r="K55"/>
      <c r="L55"/>
      <c r="M55"/>
      <c r="N55"/>
      <c r="O55"/>
      <c r="P55"/>
      <c r="Q55"/>
      <c r="R55"/>
      <c r="S55"/>
      <c r="T55"/>
      <c r="U55"/>
      <c r="V55"/>
      <c r="W55"/>
      <c r="X55"/>
      <c r="Y55"/>
      <c r="Z55"/>
      <c r="AA55"/>
      <c r="AB55"/>
      <c r="AC55"/>
      <c r="AD55"/>
      <c r="AE55"/>
      <c r="AG55" s="74">
        <v>0.45833333333333498</v>
      </c>
      <c r="AO55"/>
      <c r="AP55"/>
      <c r="AQ55"/>
      <c r="AR55"/>
    </row>
    <row r="56" spans="1:44" s="22" customFormat="1" ht="15.75" customHeight="1">
      <c r="A56"/>
      <c r="B56" s="4"/>
      <c r="C56"/>
      <c r="D56"/>
      <c r="E56"/>
      <c r="F56"/>
      <c r="G56"/>
      <c r="H56"/>
      <c r="I56"/>
      <c r="J56"/>
      <c r="K56"/>
      <c r="L56"/>
      <c r="M56"/>
      <c r="N56"/>
      <c r="O56"/>
      <c r="P56"/>
      <c r="Q56"/>
      <c r="R56"/>
      <c r="S56"/>
      <c r="T56"/>
      <c r="U56"/>
      <c r="V56"/>
      <c r="W56"/>
      <c r="X56"/>
      <c r="Y56"/>
      <c r="Z56"/>
      <c r="AA56"/>
      <c r="AB56"/>
      <c r="AC56"/>
      <c r="AD56"/>
      <c r="AE56"/>
      <c r="AG56" s="74">
        <v>0.46180555555555702</v>
      </c>
      <c r="AO56"/>
      <c r="AP56"/>
      <c r="AQ56"/>
      <c r="AR56"/>
    </row>
    <row r="57" spans="1:44" s="22" customFormat="1" ht="15.75" customHeight="1">
      <c r="A57"/>
      <c r="B57" s="4"/>
      <c r="C57"/>
      <c r="D57"/>
      <c r="E57"/>
      <c r="F57"/>
      <c r="G57"/>
      <c r="H57"/>
      <c r="I57"/>
      <c r="J57"/>
      <c r="K57"/>
      <c r="L57"/>
      <c r="M57"/>
      <c r="N57"/>
      <c r="O57"/>
      <c r="P57"/>
      <c r="Q57"/>
      <c r="R57"/>
      <c r="S57"/>
      <c r="T57"/>
      <c r="U57"/>
      <c r="V57"/>
      <c r="W57"/>
      <c r="X57"/>
      <c r="Y57"/>
      <c r="Z57"/>
      <c r="AA57"/>
      <c r="AB57"/>
      <c r="AC57"/>
      <c r="AD57"/>
      <c r="AE57"/>
      <c r="AG57" s="74">
        <v>0.46527777777777901</v>
      </c>
      <c r="AO57"/>
      <c r="AP57"/>
      <c r="AQ57"/>
      <c r="AR57"/>
    </row>
    <row r="58" spans="1:44" s="22" customFormat="1" ht="15.75" customHeight="1">
      <c r="A58"/>
      <c r="B58" s="4"/>
      <c r="C58"/>
      <c r="D58"/>
      <c r="E58"/>
      <c r="F58"/>
      <c r="G58"/>
      <c r="H58"/>
      <c r="I58"/>
      <c r="J58"/>
      <c r="K58"/>
      <c r="L58"/>
      <c r="M58"/>
      <c r="N58"/>
      <c r="O58"/>
      <c r="P58"/>
      <c r="Q58"/>
      <c r="R58"/>
      <c r="S58"/>
      <c r="T58"/>
      <c r="U58"/>
      <c r="V58"/>
      <c r="W58"/>
      <c r="X58"/>
      <c r="Y58"/>
      <c r="Z58"/>
      <c r="AA58"/>
      <c r="AB58"/>
      <c r="AC58"/>
      <c r="AD58"/>
      <c r="AE58"/>
      <c r="AG58" s="74">
        <v>0.468750000000001</v>
      </c>
      <c r="AO58"/>
      <c r="AP58"/>
      <c r="AQ58"/>
      <c r="AR58"/>
    </row>
    <row r="59" spans="1:44" s="22" customFormat="1" ht="15.75" customHeight="1">
      <c r="A59"/>
      <c r="B59" s="4"/>
      <c r="C59"/>
      <c r="D59"/>
      <c r="E59"/>
      <c r="F59"/>
      <c r="G59"/>
      <c r="H59"/>
      <c r="I59"/>
      <c r="J59"/>
      <c r="K59"/>
      <c r="L59"/>
      <c r="M59"/>
      <c r="N59"/>
      <c r="O59"/>
      <c r="P59"/>
      <c r="Q59"/>
      <c r="R59"/>
      <c r="S59"/>
      <c r="T59"/>
      <c r="U59"/>
      <c r="V59"/>
      <c r="W59"/>
      <c r="X59"/>
      <c r="Y59"/>
      <c r="Z59"/>
      <c r="AA59"/>
      <c r="AB59"/>
      <c r="AC59"/>
      <c r="AD59"/>
      <c r="AE59"/>
      <c r="AG59" s="74">
        <v>0.47222222222222399</v>
      </c>
      <c r="AO59"/>
      <c r="AP59"/>
      <c r="AQ59"/>
      <c r="AR59"/>
    </row>
    <row r="60" spans="1:44" s="22" customFormat="1" ht="15.75" customHeight="1">
      <c r="A60"/>
      <c r="B60" s="4"/>
      <c r="C60"/>
      <c r="D60"/>
      <c r="E60"/>
      <c r="F60"/>
      <c r="G60"/>
      <c r="H60"/>
      <c r="I60"/>
      <c r="J60"/>
      <c r="K60"/>
      <c r="L60"/>
      <c r="M60"/>
      <c r="N60"/>
      <c r="O60"/>
      <c r="P60"/>
      <c r="Q60"/>
      <c r="R60"/>
      <c r="S60"/>
      <c r="T60"/>
      <c r="U60"/>
      <c r="V60"/>
      <c r="W60"/>
      <c r="X60"/>
      <c r="Y60"/>
      <c r="Z60"/>
      <c r="AA60"/>
      <c r="AB60"/>
      <c r="AC60"/>
      <c r="AD60"/>
      <c r="AE60"/>
      <c r="AG60" s="74">
        <v>0.47569444444444597</v>
      </c>
      <c r="AO60"/>
      <c r="AP60"/>
      <c r="AQ60"/>
      <c r="AR60"/>
    </row>
    <row r="61" spans="1:44" s="22" customFormat="1" ht="15.75" customHeight="1">
      <c r="A61"/>
      <c r="B61" s="4"/>
      <c r="C61"/>
      <c r="D61"/>
      <c r="E61"/>
      <c r="F61"/>
      <c r="G61"/>
      <c r="H61"/>
      <c r="I61"/>
      <c r="J61"/>
      <c r="K61"/>
      <c r="L61"/>
      <c r="M61"/>
      <c r="N61"/>
      <c r="O61"/>
      <c r="P61"/>
      <c r="Q61"/>
      <c r="R61"/>
      <c r="S61"/>
      <c r="T61"/>
      <c r="U61"/>
      <c r="V61"/>
      <c r="W61"/>
      <c r="X61"/>
      <c r="Y61"/>
      <c r="Z61"/>
      <c r="AA61"/>
      <c r="AB61"/>
      <c r="AC61"/>
      <c r="AD61"/>
      <c r="AE61"/>
      <c r="AG61" s="74">
        <v>0.47916666666666802</v>
      </c>
      <c r="AO61"/>
      <c r="AP61"/>
      <c r="AQ61"/>
      <c r="AR61"/>
    </row>
    <row r="62" spans="1:44" s="22" customFormat="1" ht="15.75" customHeight="1">
      <c r="A62"/>
      <c r="B62" s="4"/>
      <c r="C62"/>
      <c r="D62"/>
      <c r="E62"/>
      <c r="F62"/>
      <c r="G62"/>
      <c r="H62"/>
      <c r="I62"/>
      <c r="J62"/>
      <c r="K62"/>
      <c r="L62"/>
      <c r="M62"/>
      <c r="N62"/>
      <c r="O62"/>
      <c r="P62"/>
      <c r="Q62"/>
      <c r="R62"/>
      <c r="S62"/>
      <c r="T62"/>
      <c r="U62"/>
      <c r="V62"/>
      <c r="W62"/>
      <c r="X62"/>
      <c r="Y62"/>
      <c r="Z62"/>
      <c r="AA62"/>
      <c r="AB62"/>
      <c r="AC62"/>
      <c r="AD62"/>
      <c r="AE62"/>
      <c r="AG62" s="74">
        <v>0.48263888888889001</v>
      </c>
      <c r="AO62"/>
      <c r="AP62"/>
      <c r="AQ62"/>
      <c r="AR62"/>
    </row>
    <row r="63" spans="1:44" s="22" customFormat="1" ht="15.75" customHeight="1">
      <c r="A63"/>
      <c r="B63" s="4"/>
      <c r="C63"/>
      <c r="D63"/>
      <c r="E63"/>
      <c r="F63"/>
      <c r="G63"/>
      <c r="H63"/>
      <c r="I63"/>
      <c r="J63"/>
      <c r="K63"/>
      <c r="L63"/>
      <c r="M63"/>
      <c r="N63"/>
      <c r="O63"/>
      <c r="P63"/>
      <c r="Q63"/>
      <c r="R63"/>
      <c r="S63"/>
      <c r="T63"/>
      <c r="U63"/>
      <c r="V63"/>
      <c r="W63"/>
      <c r="X63"/>
      <c r="Y63"/>
      <c r="Z63"/>
      <c r="AA63"/>
      <c r="AB63"/>
      <c r="AC63"/>
      <c r="AD63"/>
      <c r="AE63"/>
      <c r="AG63" s="74">
        <v>0.48611111111111299</v>
      </c>
      <c r="AO63"/>
      <c r="AP63"/>
      <c r="AQ63"/>
      <c r="AR63"/>
    </row>
    <row r="64" spans="1:44" s="22" customFormat="1" ht="15.75" customHeight="1">
      <c r="A64"/>
      <c r="B64" s="4"/>
      <c r="C64"/>
      <c r="D64"/>
      <c r="E64"/>
      <c r="F64"/>
      <c r="G64"/>
      <c r="H64"/>
      <c r="I64"/>
      <c r="J64"/>
      <c r="K64"/>
      <c r="L64"/>
      <c r="M64"/>
      <c r="N64"/>
      <c r="O64"/>
      <c r="P64"/>
      <c r="Q64"/>
      <c r="R64"/>
      <c r="S64"/>
      <c r="T64"/>
      <c r="U64"/>
      <c r="V64"/>
      <c r="W64"/>
      <c r="X64"/>
      <c r="Y64"/>
      <c r="Z64"/>
      <c r="AA64"/>
      <c r="AB64"/>
      <c r="AC64"/>
      <c r="AD64"/>
      <c r="AE64"/>
      <c r="AG64" s="74">
        <v>0.48958333333333498</v>
      </c>
      <c r="AO64"/>
      <c r="AP64"/>
      <c r="AQ64"/>
      <c r="AR64"/>
    </row>
    <row r="65" spans="1:44" s="22" customFormat="1" ht="15.75" customHeight="1">
      <c r="A65"/>
      <c r="B65" s="4"/>
      <c r="C65"/>
      <c r="D65"/>
      <c r="E65"/>
      <c r="F65"/>
      <c r="G65"/>
      <c r="H65"/>
      <c r="I65"/>
      <c r="J65"/>
      <c r="K65"/>
      <c r="L65"/>
      <c r="M65"/>
      <c r="N65"/>
      <c r="O65"/>
      <c r="P65"/>
      <c r="Q65"/>
      <c r="R65"/>
      <c r="S65"/>
      <c r="T65"/>
      <c r="U65"/>
      <c r="V65"/>
      <c r="W65"/>
      <c r="X65"/>
      <c r="Y65"/>
      <c r="Z65"/>
      <c r="AA65"/>
      <c r="AB65"/>
      <c r="AC65"/>
      <c r="AD65"/>
      <c r="AE65"/>
      <c r="AG65" s="74">
        <v>0.49305555555555702</v>
      </c>
      <c r="AO65"/>
      <c r="AP65"/>
      <c r="AQ65"/>
      <c r="AR65"/>
    </row>
    <row r="66" spans="1:44" s="22" customFormat="1" ht="15.75" customHeight="1">
      <c r="A66"/>
      <c r="B66" s="4"/>
      <c r="C66"/>
      <c r="D66"/>
      <c r="E66"/>
      <c r="F66"/>
      <c r="G66"/>
      <c r="H66"/>
      <c r="I66"/>
      <c r="J66"/>
      <c r="K66"/>
      <c r="L66"/>
      <c r="M66"/>
      <c r="N66"/>
      <c r="O66"/>
      <c r="P66"/>
      <c r="Q66"/>
      <c r="R66"/>
      <c r="S66"/>
      <c r="T66"/>
      <c r="U66"/>
      <c r="V66"/>
      <c r="W66"/>
      <c r="X66"/>
      <c r="Y66"/>
      <c r="Z66"/>
      <c r="AA66"/>
      <c r="AB66"/>
      <c r="AC66"/>
      <c r="AD66"/>
      <c r="AE66"/>
      <c r="AG66" s="74">
        <v>0.49652777777777901</v>
      </c>
      <c r="AO66"/>
      <c r="AP66"/>
      <c r="AQ66"/>
      <c r="AR66"/>
    </row>
    <row r="67" spans="1:44" s="22" customFormat="1" ht="15.75" customHeight="1">
      <c r="A67"/>
      <c r="B67" s="4"/>
      <c r="C67"/>
      <c r="D67"/>
      <c r="E67"/>
      <c r="F67"/>
      <c r="G67"/>
      <c r="H67"/>
      <c r="I67"/>
      <c r="J67"/>
      <c r="K67"/>
      <c r="L67"/>
      <c r="M67"/>
      <c r="N67"/>
      <c r="O67"/>
      <c r="P67"/>
      <c r="Q67"/>
      <c r="R67"/>
      <c r="S67"/>
      <c r="T67"/>
      <c r="U67"/>
      <c r="V67"/>
      <c r="W67"/>
      <c r="X67"/>
      <c r="Y67"/>
      <c r="Z67"/>
      <c r="AA67"/>
      <c r="AB67"/>
      <c r="AC67"/>
      <c r="AD67"/>
      <c r="AE67"/>
      <c r="AG67" s="74">
        <v>0.500000000000002</v>
      </c>
      <c r="AO67"/>
      <c r="AP67"/>
      <c r="AQ67"/>
      <c r="AR67"/>
    </row>
    <row r="68" spans="1:44" s="22" customFormat="1" ht="15.75" customHeight="1">
      <c r="A68"/>
      <c r="B68" s="4"/>
      <c r="C68"/>
      <c r="D68"/>
      <c r="E68"/>
      <c r="F68"/>
      <c r="G68"/>
      <c r="H68"/>
      <c r="I68"/>
      <c r="J68"/>
      <c r="K68"/>
      <c r="L68"/>
      <c r="M68"/>
      <c r="N68"/>
      <c r="O68"/>
      <c r="P68"/>
      <c r="Q68"/>
      <c r="R68"/>
      <c r="S68"/>
      <c r="T68"/>
      <c r="U68"/>
      <c r="V68"/>
      <c r="W68"/>
      <c r="X68"/>
      <c r="Y68"/>
      <c r="Z68"/>
      <c r="AA68"/>
      <c r="AB68"/>
      <c r="AC68"/>
      <c r="AD68"/>
      <c r="AE68"/>
      <c r="AG68" s="74">
        <v>0.50347222222222399</v>
      </c>
      <c r="AO68"/>
      <c r="AP68"/>
      <c r="AQ68"/>
      <c r="AR68"/>
    </row>
    <row r="69" spans="1:44" s="22" customFormat="1" ht="15.75" customHeight="1">
      <c r="A69"/>
      <c r="B69" s="4"/>
      <c r="C69"/>
      <c r="D69"/>
      <c r="E69"/>
      <c r="F69"/>
      <c r="G69"/>
      <c r="H69"/>
      <c r="I69"/>
      <c r="J69"/>
      <c r="K69"/>
      <c r="L69"/>
      <c r="M69"/>
      <c r="N69"/>
      <c r="O69"/>
      <c r="P69"/>
      <c r="Q69"/>
      <c r="R69"/>
      <c r="S69"/>
      <c r="T69"/>
      <c r="U69"/>
      <c r="V69"/>
      <c r="W69"/>
      <c r="X69"/>
      <c r="Y69"/>
      <c r="Z69"/>
      <c r="AA69"/>
      <c r="AB69"/>
      <c r="AC69"/>
      <c r="AD69"/>
      <c r="AE69"/>
      <c r="AG69" s="74">
        <v>0.50694444444444597</v>
      </c>
      <c r="AO69"/>
      <c r="AP69"/>
      <c r="AQ69"/>
      <c r="AR69"/>
    </row>
    <row r="70" spans="1:44" s="22" customFormat="1" ht="15.75" customHeight="1">
      <c r="A70"/>
      <c r="B70" s="4"/>
      <c r="C70"/>
      <c r="D70"/>
      <c r="E70"/>
      <c r="F70"/>
      <c r="G70"/>
      <c r="H70"/>
      <c r="I70"/>
      <c r="J70"/>
      <c r="K70"/>
      <c r="L70"/>
      <c r="M70"/>
      <c r="N70"/>
      <c r="O70"/>
      <c r="P70"/>
      <c r="Q70"/>
      <c r="R70"/>
      <c r="S70"/>
      <c r="T70"/>
      <c r="U70"/>
      <c r="V70"/>
      <c r="W70"/>
      <c r="X70"/>
      <c r="Y70"/>
      <c r="Z70"/>
      <c r="AA70"/>
      <c r="AB70"/>
      <c r="AC70"/>
      <c r="AD70"/>
      <c r="AE70"/>
      <c r="AG70" s="74">
        <v>0.51041666666666896</v>
      </c>
      <c r="AO70"/>
      <c r="AP70"/>
      <c r="AQ70"/>
      <c r="AR70"/>
    </row>
    <row r="71" spans="1:44" s="22" customFormat="1" ht="15.75" customHeight="1">
      <c r="A71"/>
      <c r="B71" s="4"/>
      <c r="C71"/>
      <c r="D71"/>
      <c r="E71"/>
      <c r="F71"/>
      <c r="G71"/>
      <c r="H71"/>
      <c r="I71"/>
      <c r="J71"/>
      <c r="K71"/>
      <c r="L71"/>
      <c r="M71"/>
      <c r="N71"/>
      <c r="O71"/>
      <c r="P71"/>
      <c r="Q71"/>
      <c r="R71"/>
      <c r="S71"/>
      <c r="T71"/>
      <c r="U71"/>
      <c r="V71"/>
      <c r="W71"/>
      <c r="X71"/>
      <c r="Y71"/>
      <c r="Z71"/>
      <c r="AA71"/>
      <c r="AB71"/>
      <c r="AC71"/>
      <c r="AD71"/>
      <c r="AE71"/>
      <c r="AG71" s="74">
        <v>0.51388888888889095</v>
      </c>
      <c r="AO71"/>
      <c r="AP71"/>
      <c r="AQ71"/>
      <c r="AR71"/>
    </row>
    <row r="72" spans="1:44" s="22" customFormat="1" ht="15.75" customHeight="1">
      <c r="A72"/>
      <c r="B72" s="4"/>
      <c r="C72"/>
      <c r="D72"/>
      <c r="E72"/>
      <c r="F72"/>
      <c r="G72"/>
      <c r="H72"/>
      <c r="I72"/>
      <c r="J72"/>
      <c r="K72"/>
      <c r="L72"/>
      <c r="M72"/>
      <c r="N72"/>
      <c r="O72"/>
      <c r="P72"/>
      <c r="Q72"/>
      <c r="R72"/>
      <c r="S72"/>
      <c r="T72"/>
      <c r="U72"/>
      <c r="V72"/>
      <c r="W72"/>
      <c r="X72"/>
      <c r="Y72"/>
      <c r="Z72"/>
      <c r="AA72"/>
      <c r="AB72"/>
      <c r="AC72"/>
      <c r="AD72"/>
      <c r="AE72"/>
      <c r="AG72" s="74">
        <v>0.51736111111111305</v>
      </c>
      <c r="AO72"/>
      <c r="AP72"/>
      <c r="AQ72"/>
      <c r="AR72"/>
    </row>
    <row r="73" spans="1:44" s="22" customFormat="1" ht="15.75" customHeight="1">
      <c r="A73"/>
      <c r="B73" s="4"/>
      <c r="C73"/>
      <c r="D73"/>
      <c r="E73"/>
      <c r="F73"/>
      <c r="G73"/>
      <c r="H73"/>
      <c r="I73"/>
      <c r="J73"/>
      <c r="K73"/>
      <c r="L73"/>
      <c r="M73"/>
      <c r="N73"/>
      <c r="O73"/>
      <c r="P73"/>
      <c r="Q73"/>
      <c r="R73"/>
      <c r="S73"/>
      <c r="T73"/>
      <c r="U73"/>
      <c r="V73"/>
      <c r="W73"/>
      <c r="X73"/>
      <c r="Y73"/>
      <c r="Z73"/>
      <c r="AA73"/>
      <c r="AB73"/>
      <c r="AC73"/>
      <c r="AD73"/>
      <c r="AE73"/>
      <c r="AG73" s="74">
        <v>0.52083333333333504</v>
      </c>
      <c r="AO73"/>
      <c r="AP73"/>
      <c r="AQ73"/>
      <c r="AR73"/>
    </row>
    <row r="74" spans="1:44" s="22" customFormat="1" ht="15.75" customHeight="1">
      <c r="A74"/>
      <c r="B74" s="4"/>
      <c r="C74"/>
      <c r="D74"/>
      <c r="E74"/>
      <c r="F74"/>
      <c r="G74"/>
      <c r="H74"/>
      <c r="I74"/>
      <c r="J74"/>
      <c r="K74"/>
      <c r="L74"/>
      <c r="M74"/>
      <c r="N74"/>
      <c r="O74"/>
      <c r="P74"/>
      <c r="Q74"/>
      <c r="R74"/>
      <c r="S74"/>
      <c r="T74"/>
      <c r="U74"/>
      <c r="V74"/>
      <c r="W74"/>
      <c r="X74"/>
      <c r="Y74"/>
      <c r="Z74"/>
      <c r="AA74"/>
      <c r="AB74"/>
      <c r="AC74"/>
      <c r="AD74"/>
      <c r="AE74"/>
      <c r="AG74" s="74">
        <v>0.52430555555555802</v>
      </c>
      <c r="AO74"/>
      <c r="AP74"/>
      <c r="AQ74"/>
      <c r="AR74"/>
    </row>
    <row r="75" spans="1:44" s="22" customFormat="1" ht="17.25">
      <c r="A75"/>
      <c r="B75" s="4"/>
      <c r="C75"/>
      <c r="D75"/>
      <c r="E75"/>
      <c r="F75"/>
      <c r="G75"/>
      <c r="H75"/>
      <c r="I75"/>
      <c r="J75"/>
      <c r="K75"/>
      <c r="L75"/>
      <c r="M75"/>
      <c r="N75"/>
      <c r="O75"/>
      <c r="P75"/>
      <c r="Q75"/>
      <c r="R75"/>
      <c r="S75"/>
      <c r="T75"/>
      <c r="U75"/>
      <c r="V75"/>
      <c r="W75"/>
      <c r="X75"/>
      <c r="Y75"/>
      <c r="Z75"/>
      <c r="AA75"/>
      <c r="AB75"/>
      <c r="AC75"/>
      <c r="AD75"/>
      <c r="AE75"/>
      <c r="AG75" s="74">
        <v>0.52777777777778001</v>
      </c>
      <c r="AO75"/>
      <c r="AP75"/>
      <c r="AQ75"/>
      <c r="AR75"/>
    </row>
    <row r="76" spans="1:44" s="22" customFormat="1" ht="17.25">
      <c r="A76"/>
      <c r="B76" s="4"/>
      <c r="C76"/>
      <c r="D76"/>
      <c r="E76"/>
      <c r="F76"/>
      <c r="G76"/>
      <c r="H76"/>
      <c r="I76"/>
      <c r="J76"/>
      <c r="K76"/>
      <c r="L76"/>
      <c r="M76"/>
      <c r="N76"/>
      <c r="O76"/>
      <c r="P76"/>
      <c r="Q76"/>
      <c r="R76"/>
      <c r="S76"/>
      <c r="T76"/>
      <c r="U76"/>
      <c r="V76"/>
      <c r="W76"/>
      <c r="X76"/>
      <c r="Y76"/>
      <c r="Z76"/>
      <c r="AA76"/>
      <c r="AB76"/>
      <c r="AC76"/>
      <c r="AD76"/>
      <c r="AE76"/>
      <c r="AG76" s="74">
        <v>0.531250000000002</v>
      </c>
      <c r="AO76"/>
      <c r="AP76"/>
      <c r="AQ76"/>
      <c r="AR76"/>
    </row>
    <row r="77" spans="1:44" s="22" customFormat="1" ht="17.25">
      <c r="A77"/>
      <c r="B77" s="4"/>
      <c r="C77"/>
      <c r="D77"/>
      <c r="E77"/>
      <c r="F77"/>
      <c r="G77"/>
      <c r="H77"/>
      <c r="I77"/>
      <c r="J77"/>
      <c r="K77"/>
      <c r="L77"/>
      <c r="M77"/>
      <c r="N77"/>
      <c r="O77"/>
      <c r="P77"/>
      <c r="Q77"/>
      <c r="R77"/>
      <c r="S77"/>
      <c r="T77"/>
      <c r="U77"/>
      <c r="V77"/>
      <c r="W77"/>
      <c r="X77"/>
      <c r="Y77"/>
      <c r="Z77"/>
      <c r="AA77"/>
      <c r="AB77"/>
      <c r="AC77"/>
      <c r="AD77"/>
      <c r="AE77"/>
      <c r="AG77" s="74">
        <v>0.53472222222222399</v>
      </c>
      <c r="AO77"/>
      <c r="AP77"/>
      <c r="AQ77"/>
      <c r="AR77"/>
    </row>
    <row r="78" spans="1:44" s="22" customFormat="1" ht="17.25">
      <c r="A78"/>
      <c r="B78" s="4"/>
      <c r="C78"/>
      <c r="D78"/>
      <c r="E78"/>
      <c r="F78"/>
      <c r="G78"/>
      <c r="H78"/>
      <c r="I78"/>
      <c r="J78"/>
      <c r="K78"/>
      <c r="L78"/>
      <c r="M78"/>
      <c r="N78"/>
      <c r="O78"/>
      <c r="P78"/>
      <c r="Q78"/>
      <c r="R78"/>
      <c r="S78"/>
      <c r="T78"/>
      <c r="U78"/>
      <c r="V78"/>
      <c r="W78"/>
      <c r="X78"/>
      <c r="Y78"/>
      <c r="Z78"/>
      <c r="AA78"/>
      <c r="AB78"/>
      <c r="AC78"/>
      <c r="AD78"/>
      <c r="AE78"/>
      <c r="AG78" s="74">
        <v>0.53819444444444697</v>
      </c>
      <c r="AO78"/>
      <c r="AP78"/>
      <c r="AQ78"/>
      <c r="AR78"/>
    </row>
    <row r="79" spans="1:44" s="22" customFormat="1" ht="17.25">
      <c r="A79"/>
      <c r="B79" s="4"/>
      <c r="C79"/>
      <c r="D79"/>
      <c r="E79"/>
      <c r="F79"/>
      <c r="G79"/>
      <c r="H79"/>
      <c r="I79"/>
      <c r="J79"/>
      <c r="K79"/>
      <c r="L79"/>
      <c r="M79"/>
      <c r="N79"/>
      <c r="O79"/>
      <c r="P79"/>
      <c r="Q79"/>
      <c r="R79"/>
      <c r="S79"/>
      <c r="T79"/>
      <c r="U79"/>
      <c r="V79"/>
      <c r="W79"/>
      <c r="X79"/>
      <c r="Y79"/>
      <c r="Z79"/>
      <c r="AA79"/>
      <c r="AB79"/>
      <c r="AC79"/>
      <c r="AD79"/>
      <c r="AE79"/>
      <c r="AG79" s="74">
        <v>0.54166666666666896</v>
      </c>
      <c r="AO79"/>
      <c r="AP79"/>
      <c r="AQ79"/>
      <c r="AR79"/>
    </row>
    <row r="80" spans="1:44" s="22" customFormat="1" ht="17.25">
      <c r="A80"/>
      <c r="B80" s="4"/>
      <c r="C80"/>
      <c r="D80"/>
      <c r="E80"/>
      <c r="F80"/>
      <c r="G80"/>
      <c r="H80"/>
      <c r="I80"/>
      <c r="J80"/>
      <c r="K80"/>
      <c r="L80"/>
      <c r="M80"/>
      <c r="N80"/>
      <c r="O80"/>
      <c r="P80"/>
      <c r="Q80"/>
      <c r="R80"/>
      <c r="S80"/>
      <c r="T80"/>
      <c r="U80"/>
      <c r="V80"/>
      <c r="W80"/>
      <c r="X80"/>
      <c r="Y80"/>
      <c r="Z80"/>
      <c r="AA80"/>
      <c r="AB80"/>
      <c r="AC80"/>
      <c r="AD80"/>
      <c r="AE80"/>
      <c r="AG80" s="74">
        <v>0.54513888888889095</v>
      </c>
      <c r="AO80"/>
      <c r="AP80"/>
      <c r="AQ80"/>
      <c r="AR80"/>
    </row>
    <row r="81" spans="1:44" s="22" customFormat="1" ht="17.25">
      <c r="A81"/>
      <c r="B81" s="4"/>
      <c r="C81"/>
      <c r="D81"/>
      <c r="E81"/>
      <c r="F81"/>
      <c r="G81"/>
      <c r="H81"/>
      <c r="I81"/>
      <c r="J81"/>
      <c r="K81"/>
      <c r="L81"/>
      <c r="M81"/>
      <c r="N81"/>
      <c r="O81"/>
      <c r="P81"/>
      <c r="Q81"/>
      <c r="R81"/>
      <c r="S81"/>
      <c r="T81"/>
      <c r="U81"/>
      <c r="V81"/>
      <c r="W81"/>
      <c r="X81"/>
      <c r="Y81"/>
      <c r="Z81"/>
      <c r="AA81"/>
      <c r="AB81"/>
      <c r="AC81"/>
      <c r="AD81"/>
      <c r="AE81"/>
      <c r="AG81" s="74">
        <v>0.54861111111111305</v>
      </c>
      <c r="AO81"/>
      <c r="AP81"/>
      <c r="AQ81"/>
      <c r="AR81"/>
    </row>
    <row r="82" spans="1:44" s="22" customFormat="1" ht="17.25">
      <c r="A82"/>
      <c r="B82" s="4"/>
      <c r="C82"/>
      <c r="D82"/>
      <c r="E82"/>
      <c r="F82"/>
      <c r="G82"/>
      <c r="H82"/>
      <c r="I82"/>
      <c r="J82"/>
      <c r="K82"/>
      <c r="L82"/>
      <c r="M82"/>
      <c r="N82"/>
      <c r="O82"/>
      <c r="P82"/>
      <c r="Q82"/>
      <c r="R82"/>
      <c r="S82"/>
      <c r="T82"/>
      <c r="U82"/>
      <c r="V82"/>
      <c r="W82"/>
      <c r="X82"/>
      <c r="Y82"/>
      <c r="Z82"/>
      <c r="AA82"/>
      <c r="AB82"/>
      <c r="AC82"/>
      <c r="AD82"/>
      <c r="AE82"/>
      <c r="AG82" s="74">
        <v>0.55208333333333603</v>
      </c>
      <c r="AO82"/>
      <c r="AP82"/>
      <c r="AQ82"/>
      <c r="AR82"/>
    </row>
    <row r="83" spans="1:44" s="22" customFormat="1" ht="17.25">
      <c r="A83"/>
      <c r="B83" s="4"/>
      <c r="C83"/>
      <c r="D83"/>
      <c r="E83"/>
      <c r="F83"/>
      <c r="G83"/>
      <c r="H83"/>
      <c r="I83"/>
      <c r="J83"/>
      <c r="K83"/>
      <c r="L83"/>
      <c r="M83"/>
      <c r="N83"/>
      <c r="O83"/>
      <c r="P83"/>
      <c r="Q83"/>
      <c r="R83"/>
      <c r="S83"/>
      <c r="T83"/>
      <c r="U83"/>
      <c r="V83"/>
      <c r="W83"/>
      <c r="X83"/>
      <c r="Y83"/>
      <c r="Z83"/>
      <c r="AA83"/>
      <c r="AB83"/>
      <c r="AC83"/>
      <c r="AD83"/>
      <c r="AE83"/>
      <c r="AG83" s="74">
        <v>0.55555555555555802</v>
      </c>
      <c r="AO83"/>
      <c r="AP83"/>
      <c r="AQ83"/>
      <c r="AR83"/>
    </row>
    <row r="84" spans="1:44" s="22" customFormat="1" ht="17.25">
      <c r="A84"/>
      <c r="B84" s="4"/>
      <c r="C84"/>
      <c r="D84"/>
      <c r="E84"/>
      <c r="F84"/>
      <c r="G84"/>
      <c r="H84"/>
      <c r="I84"/>
      <c r="J84"/>
      <c r="K84"/>
      <c r="L84"/>
      <c r="M84"/>
      <c r="N84"/>
      <c r="O84"/>
      <c r="P84"/>
      <c r="Q84"/>
      <c r="R84"/>
      <c r="S84"/>
      <c r="T84"/>
      <c r="U84"/>
      <c r="V84"/>
      <c r="W84"/>
      <c r="X84"/>
      <c r="Y84"/>
      <c r="Z84"/>
      <c r="AA84"/>
      <c r="AB84"/>
      <c r="AC84"/>
      <c r="AD84"/>
      <c r="AE84"/>
      <c r="AG84" s="74">
        <v>0.55902777777778001</v>
      </c>
      <c r="AO84"/>
      <c r="AP84"/>
      <c r="AQ84"/>
      <c r="AR84"/>
    </row>
    <row r="85" spans="1:44" s="22" customFormat="1" ht="17.25">
      <c r="A85"/>
      <c r="B85" s="4"/>
      <c r="C85"/>
      <c r="D85"/>
      <c r="E85"/>
      <c r="F85"/>
      <c r="G85"/>
      <c r="H85"/>
      <c r="I85"/>
      <c r="J85"/>
      <c r="K85"/>
      <c r="L85"/>
      <c r="M85"/>
      <c r="N85"/>
      <c r="O85"/>
      <c r="P85"/>
      <c r="Q85"/>
      <c r="R85"/>
      <c r="S85"/>
      <c r="T85"/>
      <c r="U85"/>
      <c r="V85"/>
      <c r="W85"/>
      <c r="X85"/>
      <c r="Y85"/>
      <c r="Z85"/>
      <c r="AA85"/>
      <c r="AB85"/>
      <c r="AC85"/>
      <c r="AD85"/>
      <c r="AE85"/>
      <c r="AG85" s="74">
        <v>0.562500000000003</v>
      </c>
      <c r="AO85"/>
      <c r="AP85"/>
      <c r="AQ85"/>
      <c r="AR85"/>
    </row>
    <row r="86" spans="1:44" s="22" customFormat="1" ht="17.25">
      <c r="A86"/>
      <c r="B86" s="4"/>
      <c r="C86"/>
      <c r="D86"/>
      <c r="E86"/>
      <c r="F86"/>
      <c r="G86"/>
      <c r="H86"/>
      <c r="I86"/>
      <c r="J86"/>
      <c r="K86"/>
      <c r="L86"/>
      <c r="M86"/>
      <c r="N86"/>
      <c r="O86"/>
      <c r="P86"/>
      <c r="Q86"/>
      <c r="R86"/>
      <c r="S86"/>
      <c r="T86"/>
      <c r="U86"/>
      <c r="V86"/>
      <c r="W86"/>
      <c r="X86"/>
      <c r="Y86"/>
      <c r="Z86"/>
      <c r="AA86"/>
      <c r="AB86"/>
      <c r="AC86"/>
      <c r="AD86"/>
      <c r="AE86"/>
      <c r="AG86" s="74">
        <v>0.56597222222222499</v>
      </c>
      <c r="AO86"/>
      <c r="AP86"/>
      <c r="AQ86"/>
      <c r="AR86"/>
    </row>
    <row r="87" spans="1:44" s="22" customFormat="1" ht="17.25">
      <c r="A87"/>
      <c r="B87" s="4"/>
      <c r="C87"/>
      <c r="D87"/>
      <c r="E87"/>
      <c r="F87"/>
      <c r="G87"/>
      <c r="H87"/>
      <c r="I87"/>
      <c r="J87"/>
      <c r="K87"/>
      <c r="L87"/>
      <c r="M87"/>
      <c r="N87"/>
      <c r="O87"/>
      <c r="P87"/>
      <c r="Q87"/>
      <c r="R87"/>
      <c r="S87"/>
      <c r="T87"/>
      <c r="U87"/>
      <c r="V87"/>
      <c r="W87"/>
      <c r="X87"/>
      <c r="Y87"/>
      <c r="Z87"/>
      <c r="AA87"/>
      <c r="AB87"/>
      <c r="AC87"/>
      <c r="AD87"/>
      <c r="AE87"/>
      <c r="AG87" s="74">
        <v>0.56944444444444697</v>
      </c>
    </row>
    <row r="88" spans="1:44" s="22" customFormat="1" ht="17.25">
      <c r="A88"/>
      <c r="B88" s="4"/>
      <c r="C88"/>
      <c r="D88"/>
      <c r="E88"/>
      <c r="F88"/>
      <c r="G88"/>
      <c r="H88"/>
      <c r="I88"/>
      <c r="J88"/>
      <c r="K88"/>
      <c r="L88"/>
      <c r="M88"/>
      <c r="N88"/>
      <c r="O88"/>
      <c r="P88"/>
      <c r="Q88"/>
      <c r="R88"/>
      <c r="S88"/>
      <c r="T88"/>
      <c r="U88"/>
      <c r="V88"/>
      <c r="W88"/>
      <c r="X88"/>
      <c r="Y88"/>
      <c r="Z88"/>
      <c r="AA88"/>
      <c r="AB88"/>
      <c r="AC88"/>
      <c r="AD88"/>
      <c r="AE88"/>
      <c r="AG88" s="74">
        <v>0.57291666666666896</v>
      </c>
    </row>
    <row r="89" spans="1:44" s="22" customFormat="1" ht="17.25">
      <c r="A89"/>
      <c r="B89" s="4"/>
      <c r="C89"/>
      <c r="D89"/>
      <c r="E89"/>
      <c r="F89"/>
      <c r="G89"/>
      <c r="H89"/>
      <c r="I89"/>
      <c r="J89"/>
      <c r="K89"/>
      <c r="L89"/>
      <c r="M89"/>
      <c r="N89"/>
      <c r="O89"/>
      <c r="P89"/>
      <c r="Q89"/>
      <c r="R89"/>
      <c r="S89"/>
      <c r="T89"/>
      <c r="U89"/>
      <c r="V89"/>
      <c r="W89"/>
      <c r="X89"/>
      <c r="Y89"/>
      <c r="Z89"/>
      <c r="AA89"/>
      <c r="AB89"/>
      <c r="AC89"/>
      <c r="AD89"/>
      <c r="AE89"/>
      <c r="AG89" s="74">
        <v>0.57638888888889195</v>
      </c>
    </row>
    <row r="90" spans="1:44" s="22" customFormat="1" ht="17.25">
      <c r="A90"/>
      <c r="B90" s="4"/>
      <c r="C90"/>
      <c r="D90"/>
      <c r="E90"/>
      <c r="F90"/>
      <c r="G90"/>
      <c r="H90"/>
      <c r="I90"/>
      <c r="J90"/>
      <c r="K90"/>
      <c r="L90"/>
      <c r="M90"/>
      <c r="N90"/>
      <c r="O90"/>
      <c r="P90"/>
      <c r="Q90"/>
      <c r="R90"/>
      <c r="S90"/>
      <c r="T90"/>
      <c r="U90"/>
      <c r="V90"/>
      <c r="W90"/>
      <c r="X90"/>
      <c r="Y90"/>
      <c r="Z90"/>
      <c r="AA90"/>
      <c r="AB90"/>
      <c r="AC90"/>
      <c r="AD90"/>
      <c r="AE90"/>
      <c r="AG90" s="74">
        <v>0.57986111111111405</v>
      </c>
    </row>
    <row r="91" spans="1:44" s="22" customFormat="1" ht="17.25">
      <c r="A91"/>
      <c r="B91" s="4"/>
      <c r="C91"/>
      <c r="D91"/>
      <c r="E91"/>
      <c r="F91"/>
      <c r="G91"/>
      <c r="H91"/>
      <c r="I91"/>
      <c r="J91"/>
      <c r="K91"/>
      <c r="L91"/>
      <c r="M91"/>
      <c r="N91"/>
      <c r="O91"/>
      <c r="P91"/>
      <c r="Q91"/>
      <c r="R91"/>
      <c r="S91"/>
      <c r="T91"/>
      <c r="U91"/>
      <c r="V91"/>
      <c r="W91"/>
      <c r="X91"/>
      <c r="Y91"/>
      <c r="Z91"/>
      <c r="AA91"/>
      <c r="AB91"/>
      <c r="AC91"/>
      <c r="AD91"/>
      <c r="AE91"/>
      <c r="AG91" s="74">
        <v>0.58333333333333603</v>
      </c>
    </row>
    <row r="92" spans="1:44" s="22" customFormat="1" ht="17.25">
      <c r="A92"/>
      <c r="B92" s="4"/>
      <c r="C92"/>
      <c r="D92"/>
      <c r="E92"/>
      <c r="F92"/>
      <c r="G92"/>
      <c r="H92"/>
      <c r="I92"/>
      <c r="J92"/>
      <c r="K92"/>
      <c r="L92"/>
      <c r="M92"/>
      <c r="N92"/>
      <c r="O92"/>
      <c r="P92"/>
      <c r="Q92"/>
      <c r="R92"/>
      <c r="S92"/>
      <c r="T92"/>
      <c r="U92"/>
      <c r="V92"/>
      <c r="W92"/>
      <c r="X92"/>
      <c r="Y92"/>
      <c r="Z92"/>
      <c r="AA92"/>
      <c r="AB92"/>
      <c r="AC92"/>
      <c r="AD92"/>
      <c r="AE92"/>
      <c r="AG92" s="74">
        <v>0.58680555555555802</v>
      </c>
    </row>
    <row r="93" spans="1:44" s="22" customFormat="1" ht="17.25">
      <c r="A93"/>
      <c r="B93" s="4"/>
      <c r="C93"/>
      <c r="D93"/>
      <c r="E93"/>
      <c r="F93"/>
      <c r="G93"/>
      <c r="H93"/>
      <c r="I93"/>
      <c r="J93"/>
      <c r="K93"/>
      <c r="L93"/>
      <c r="M93"/>
      <c r="N93"/>
      <c r="O93"/>
      <c r="P93"/>
      <c r="Q93"/>
      <c r="R93"/>
      <c r="S93"/>
      <c r="T93"/>
      <c r="U93"/>
      <c r="V93"/>
      <c r="W93"/>
      <c r="X93"/>
      <c r="Y93"/>
      <c r="Z93"/>
      <c r="AA93"/>
      <c r="AB93"/>
      <c r="AC93"/>
      <c r="AD93"/>
      <c r="AE93"/>
      <c r="AG93" s="74">
        <v>0.59027777777778101</v>
      </c>
    </row>
    <row r="94" spans="1:44" s="22" customFormat="1" ht="17.25">
      <c r="A94"/>
      <c r="B94" s="4"/>
      <c r="C94"/>
      <c r="D94"/>
      <c r="E94"/>
      <c r="F94"/>
      <c r="G94"/>
      <c r="H94"/>
      <c r="I94"/>
      <c r="J94"/>
      <c r="K94"/>
      <c r="L94"/>
      <c r="M94"/>
      <c r="N94"/>
      <c r="O94"/>
      <c r="P94"/>
      <c r="Q94"/>
      <c r="R94"/>
      <c r="S94"/>
      <c r="T94"/>
      <c r="U94"/>
      <c r="V94"/>
      <c r="W94"/>
      <c r="X94"/>
      <c r="Y94"/>
      <c r="Z94"/>
      <c r="AA94"/>
      <c r="AB94"/>
      <c r="AC94"/>
      <c r="AD94"/>
      <c r="AE94"/>
      <c r="AG94" s="74">
        <v>0.593750000000003</v>
      </c>
    </row>
    <row r="95" spans="1:44" s="22" customFormat="1" ht="17.25">
      <c r="A95"/>
      <c r="B95" s="4"/>
      <c r="C95"/>
      <c r="D95"/>
      <c r="E95"/>
      <c r="F95"/>
      <c r="G95"/>
      <c r="H95"/>
      <c r="I95"/>
      <c r="J95"/>
      <c r="K95"/>
      <c r="L95"/>
      <c r="M95"/>
      <c r="N95"/>
      <c r="O95"/>
      <c r="P95"/>
      <c r="Q95"/>
      <c r="R95"/>
      <c r="S95"/>
      <c r="T95"/>
      <c r="U95"/>
      <c r="V95"/>
      <c r="W95"/>
      <c r="X95"/>
      <c r="Y95"/>
      <c r="Z95"/>
      <c r="AA95"/>
      <c r="AB95"/>
      <c r="AC95"/>
      <c r="AD95"/>
      <c r="AE95"/>
      <c r="AG95" s="74">
        <v>0.59722222222222499</v>
      </c>
    </row>
    <row r="96" spans="1:44" s="22" customFormat="1" ht="17.25">
      <c r="A96"/>
      <c r="B96" s="4"/>
      <c r="C96"/>
      <c r="D96"/>
      <c r="E96"/>
      <c r="F96"/>
      <c r="G96"/>
      <c r="H96"/>
      <c r="I96"/>
      <c r="J96"/>
      <c r="K96"/>
      <c r="L96"/>
      <c r="M96"/>
      <c r="N96"/>
      <c r="O96"/>
      <c r="P96"/>
      <c r="Q96"/>
      <c r="R96"/>
      <c r="S96"/>
      <c r="T96"/>
      <c r="U96"/>
      <c r="V96"/>
      <c r="W96"/>
      <c r="X96"/>
      <c r="Y96"/>
      <c r="Z96"/>
      <c r="AA96"/>
      <c r="AB96"/>
      <c r="AC96"/>
      <c r="AD96"/>
      <c r="AE96"/>
      <c r="AG96" s="74">
        <v>0.60069444444444697</v>
      </c>
    </row>
    <row r="97" spans="1:33" s="22" customFormat="1" ht="17.25">
      <c r="A97"/>
      <c r="B97" s="4"/>
      <c r="C97"/>
      <c r="D97"/>
      <c r="E97"/>
      <c r="F97"/>
      <c r="G97"/>
      <c r="H97"/>
      <c r="I97"/>
      <c r="J97"/>
      <c r="K97"/>
      <c r="L97"/>
      <c r="M97"/>
      <c r="N97"/>
      <c r="O97"/>
      <c r="P97"/>
      <c r="Q97"/>
      <c r="R97"/>
      <c r="S97"/>
      <c r="T97"/>
      <c r="U97"/>
      <c r="V97"/>
      <c r="W97"/>
      <c r="X97"/>
      <c r="Y97"/>
      <c r="Z97"/>
      <c r="AA97"/>
      <c r="AB97"/>
      <c r="AC97"/>
      <c r="AD97"/>
      <c r="AE97"/>
      <c r="AG97" s="74">
        <v>0.60416666666666996</v>
      </c>
    </row>
    <row r="98" spans="1:33" s="22" customFormat="1" ht="17.25">
      <c r="A98"/>
      <c r="B98" s="4"/>
      <c r="C98"/>
      <c r="D98"/>
      <c r="E98"/>
      <c r="F98"/>
      <c r="G98"/>
      <c r="H98"/>
      <c r="I98"/>
      <c r="J98"/>
      <c r="K98"/>
      <c r="L98"/>
      <c r="M98"/>
      <c r="N98"/>
      <c r="O98"/>
      <c r="P98"/>
      <c r="Q98"/>
      <c r="R98"/>
      <c r="S98"/>
      <c r="T98"/>
      <c r="U98"/>
      <c r="V98"/>
      <c r="W98"/>
      <c r="X98"/>
      <c r="Y98"/>
      <c r="Z98"/>
      <c r="AA98"/>
      <c r="AB98"/>
      <c r="AC98"/>
      <c r="AD98"/>
      <c r="AE98"/>
      <c r="AG98" s="74">
        <v>0.60763888888889195</v>
      </c>
    </row>
    <row r="99" spans="1:33" s="22" customFormat="1" ht="17.25">
      <c r="A99"/>
      <c r="B99" s="4"/>
      <c r="C99"/>
      <c r="D99"/>
      <c r="E99"/>
      <c r="F99"/>
      <c r="G99"/>
      <c r="H99"/>
      <c r="I99"/>
      <c r="J99"/>
      <c r="K99"/>
      <c r="L99"/>
      <c r="M99"/>
      <c r="N99"/>
      <c r="O99"/>
      <c r="P99"/>
      <c r="Q99"/>
      <c r="R99"/>
      <c r="S99"/>
      <c r="T99"/>
      <c r="U99"/>
      <c r="V99"/>
      <c r="W99"/>
      <c r="X99"/>
      <c r="Y99"/>
      <c r="Z99"/>
      <c r="AA99"/>
      <c r="AB99"/>
      <c r="AC99"/>
      <c r="AD99"/>
      <c r="AE99"/>
      <c r="AG99" s="74">
        <v>0.61111111111111405</v>
      </c>
    </row>
    <row r="100" spans="1:33" s="22" customFormat="1" ht="17.25">
      <c r="A100"/>
      <c r="B100" s="4"/>
      <c r="C100"/>
      <c r="D100"/>
      <c r="E100"/>
      <c r="F100"/>
      <c r="G100"/>
      <c r="H100"/>
      <c r="I100"/>
      <c r="J100"/>
      <c r="K100"/>
      <c r="L100"/>
      <c r="M100"/>
      <c r="N100"/>
      <c r="O100"/>
      <c r="P100"/>
      <c r="Q100"/>
      <c r="R100"/>
      <c r="S100"/>
      <c r="T100"/>
      <c r="U100"/>
      <c r="V100"/>
      <c r="W100"/>
      <c r="X100"/>
      <c r="Y100"/>
      <c r="Z100"/>
      <c r="AA100"/>
      <c r="AB100"/>
      <c r="AC100"/>
      <c r="AD100"/>
      <c r="AE100"/>
      <c r="AG100" s="74">
        <v>0.61458333333333603</v>
      </c>
    </row>
    <row r="101" spans="1:33" s="22" customFormat="1" ht="17.25">
      <c r="A101"/>
      <c r="B101" s="4"/>
      <c r="C101"/>
      <c r="D101"/>
      <c r="E101"/>
      <c r="F101"/>
      <c r="G101"/>
      <c r="H101"/>
      <c r="I101"/>
      <c r="J101"/>
      <c r="K101"/>
      <c r="L101"/>
      <c r="M101"/>
      <c r="N101"/>
      <c r="O101"/>
      <c r="P101"/>
      <c r="Q101"/>
      <c r="R101"/>
      <c r="S101"/>
      <c r="T101"/>
      <c r="U101"/>
      <c r="V101"/>
      <c r="W101"/>
      <c r="X101"/>
      <c r="Y101"/>
      <c r="Z101"/>
      <c r="AA101"/>
      <c r="AB101"/>
      <c r="AC101"/>
      <c r="AD101"/>
      <c r="AE101"/>
      <c r="AG101" s="74">
        <v>0.61805555555555902</v>
      </c>
    </row>
    <row r="102" spans="1:33" s="22" customFormat="1" ht="17.25">
      <c r="A102"/>
      <c r="B102" s="4"/>
      <c r="C102"/>
      <c r="D102"/>
      <c r="E102"/>
      <c r="F102"/>
      <c r="G102"/>
      <c r="H102"/>
      <c r="I102"/>
      <c r="J102"/>
      <c r="K102"/>
      <c r="L102"/>
      <c r="M102"/>
      <c r="N102"/>
      <c r="O102"/>
      <c r="P102"/>
      <c r="Q102"/>
      <c r="R102"/>
      <c r="S102"/>
      <c r="T102"/>
      <c r="U102"/>
      <c r="V102"/>
      <c r="W102"/>
      <c r="X102"/>
      <c r="Y102"/>
      <c r="Z102"/>
      <c r="AA102"/>
      <c r="AB102"/>
      <c r="AC102"/>
      <c r="AD102"/>
      <c r="AE102"/>
      <c r="AG102" s="74">
        <v>0.62152777777778101</v>
      </c>
    </row>
    <row r="103" spans="1:33" s="22" customFormat="1" ht="17.25">
      <c r="A103"/>
      <c r="B103" s="4"/>
      <c r="C103"/>
      <c r="D103"/>
      <c r="E103"/>
      <c r="F103"/>
      <c r="G103"/>
      <c r="H103"/>
      <c r="I103"/>
      <c r="J103"/>
      <c r="K103"/>
      <c r="L103"/>
      <c r="M103"/>
      <c r="N103"/>
      <c r="O103"/>
      <c r="P103"/>
      <c r="Q103"/>
      <c r="R103"/>
      <c r="S103"/>
      <c r="T103"/>
      <c r="U103"/>
      <c r="V103"/>
      <c r="W103"/>
      <c r="X103"/>
      <c r="Y103"/>
      <c r="Z103"/>
      <c r="AA103"/>
      <c r="AB103"/>
      <c r="AC103"/>
      <c r="AD103"/>
      <c r="AE103"/>
      <c r="AG103" s="74">
        <v>0.625000000000003</v>
      </c>
    </row>
    <row r="104" spans="1:33" s="22" customFormat="1" ht="17.25">
      <c r="A104"/>
      <c r="B104" s="4"/>
      <c r="C104"/>
      <c r="D104"/>
      <c r="E104"/>
      <c r="F104"/>
      <c r="G104"/>
      <c r="H104"/>
      <c r="I104"/>
      <c r="J104"/>
      <c r="K104"/>
      <c r="L104"/>
      <c r="M104"/>
      <c r="N104"/>
      <c r="O104"/>
      <c r="P104"/>
      <c r="Q104"/>
      <c r="R104"/>
      <c r="S104"/>
      <c r="T104"/>
      <c r="U104"/>
      <c r="V104"/>
      <c r="W104"/>
      <c r="X104"/>
      <c r="Y104"/>
      <c r="Z104"/>
      <c r="AA104"/>
      <c r="AB104"/>
      <c r="AC104"/>
      <c r="AD104"/>
      <c r="AE104"/>
      <c r="AG104" s="74">
        <v>0.62847222222222598</v>
      </c>
    </row>
    <row r="105" spans="1:33" s="22" customFormat="1" ht="17.25">
      <c r="A105"/>
      <c r="B105" s="4"/>
      <c r="C105"/>
      <c r="D105"/>
      <c r="E105"/>
      <c r="F105"/>
      <c r="G105"/>
      <c r="H105"/>
      <c r="I105"/>
      <c r="J105"/>
      <c r="K105"/>
      <c r="L105"/>
      <c r="M105"/>
      <c r="N105"/>
      <c r="O105"/>
      <c r="P105"/>
      <c r="Q105"/>
      <c r="R105"/>
      <c r="S105"/>
      <c r="T105"/>
      <c r="U105"/>
      <c r="V105"/>
      <c r="W105"/>
      <c r="X105"/>
      <c r="Y105"/>
      <c r="Z105"/>
      <c r="AA105"/>
      <c r="AB105"/>
      <c r="AC105"/>
      <c r="AD105"/>
      <c r="AE105"/>
      <c r="AG105" s="74">
        <v>0.63194444444444797</v>
      </c>
    </row>
    <row r="106" spans="1:33" s="22" customFormat="1" ht="17.25">
      <c r="A106"/>
      <c r="B106" s="4"/>
      <c r="C106"/>
      <c r="D106"/>
      <c r="E106"/>
      <c r="F106"/>
      <c r="G106"/>
      <c r="H106"/>
      <c r="I106"/>
      <c r="J106"/>
      <c r="K106"/>
      <c r="L106"/>
      <c r="M106"/>
      <c r="N106"/>
      <c r="O106"/>
      <c r="P106"/>
      <c r="Q106"/>
      <c r="R106"/>
      <c r="S106"/>
      <c r="T106"/>
      <c r="U106"/>
      <c r="V106"/>
      <c r="W106"/>
      <c r="X106"/>
      <c r="Y106"/>
      <c r="Z106"/>
      <c r="AA106"/>
      <c r="AB106"/>
      <c r="AC106"/>
      <c r="AD106"/>
      <c r="AE106"/>
      <c r="AG106" s="74">
        <v>0.63541666666666996</v>
      </c>
    </row>
    <row r="107" spans="1:33" s="22" customFormat="1" ht="17.25">
      <c r="A107"/>
      <c r="B107" s="4"/>
      <c r="C107"/>
      <c r="D107"/>
      <c r="E107"/>
      <c r="F107"/>
      <c r="G107"/>
      <c r="H107"/>
      <c r="I107"/>
      <c r="J107"/>
      <c r="K107"/>
      <c r="L107"/>
      <c r="M107"/>
      <c r="N107"/>
      <c r="O107"/>
      <c r="P107"/>
      <c r="Q107"/>
      <c r="R107"/>
      <c r="S107"/>
      <c r="T107"/>
      <c r="U107"/>
      <c r="V107"/>
      <c r="W107"/>
      <c r="X107"/>
      <c r="Y107"/>
      <c r="Z107"/>
      <c r="AA107"/>
      <c r="AB107"/>
      <c r="AC107"/>
      <c r="AD107"/>
      <c r="AE107"/>
      <c r="AG107" s="74">
        <v>0.63888888888889195</v>
      </c>
    </row>
    <row r="108" spans="1:33" s="22" customFormat="1" ht="17.25">
      <c r="A108"/>
      <c r="B108" s="4"/>
      <c r="C108"/>
      <c r="D108"/>
      <c r="E108"/>
      <c r="F108"/>
      <c r="G108"/>
      <c r="H108"/>
      <c r="I108"/>
      <c r="J108"/>
      <c r="K108"/>
      <c r="L108"/>
      <c r="M108"/>
      <c r="N108"/>
      <c r="O108"/>
      <c r="P108"/>
      <c r="Q108"/>
      <c r="R108"/>
      <c r="S108"/>
      <c r="T108"/>
      <c r="U108"/>
      <c r="V108"/>
      <c r="W108"/>
      <c r="X108"/>
      <c r="Y108"/>
      <c r="Z108"/>
      <c r="AA108"/>
      <c r="AB108"/>
      <c r="AC108"/>
      <c r="AD108"/>
      <c r="AE108"/>
      <c r="AG108" s="74">
        <v>0.64236111111111505</v>
      </c>
    </row>
    <row r="109" spans="1:33" s="22" customFormat="1" ht="17.25">
      <c r="A109"/>
      <c r="B109" s="4"/>
      <c r="C109"/>
      <c r="D109"/>
      <c r="E109"/>
      <c r="F109"/>
      <c r="G109"/>
      <c r="H109"/>
      <c r="I109"/>
      <c r="J109"/>
      <c r="K109"/>
      <c r="L109"/>
      <c r="M109"/>
      <c r="N109"/>
      <c r="O109"/>
      <c r="P109"/>
      <c r="Q109"/>
      <c r="R109"/>
      <c r="S109"/>
      <c r="T109"/>
      <c r="U109"/>
      <c r="V109"/>
      <c r="W109"/>
      <c r="X109"/>
      <c r="Y109"/>
      <c r="Z109"/>
      <c r="AA109"/>
      <c r="AB109"/>
      <c r="AC109"/>
      <c r="AD109"/>
      <c r="AE109"/>
      <c r="AG109" s="74">
        <v>0.64583333333333703</v>
      </c>
    </row>
    <row r="110" spans="1:33" s="22" customFormat="1" ht="17.25">
      <c r="A110"/>
      <c r="B110" s="4"/>
      <c r="C110"/>
      <c r="D110"/>
      <c r="E110"/>
      <c r="F110"/>
      <c r="G110"/>
      <c r="H110"/>
      <c r="I110"/>
      <c r="J110"/>
      <c r="K110"/>
      <c r="L110"/>
      <c r="M110"/>
      <c r="N110"/>
      <c r="O110"/>
      <c r="P110"/>
      <c r="Q110"/>
      <c r="R110"/>
      <c r="S110"/>
      <c r="T110"/>
      <c r="U110"/>
      <c r="V110"/>
      <c r="W110"/>
      <c r="X110"/>
      <c r="Y110"/>
      <c r="Z110"/>
      <c r="AA110"/>
      <c r="AB110"/>
      <c r="AC110"/>
      <c r="AD110"/>
      <c r="AE110"/>
      <c r="AG110" s="74">
        <v>0.64930555555555902</v>
      </c>
    </row>
    <row r="111" spans="1:33" s="22" customFormat="1" ht="17.25">
      <c r="A111"/>
      <c r="B111" s="4"/>
      <c r="C111"/>
      <c r="D111"/>
      <c r="E111"/>
      <c r="F111"/>
      <c r="G111"/>
      <c r="H111"/>
      <c r="I111"/>
      <c r="J111"/>
      <c r="K111"/>
      <c r="L111"/>
      <c r="M111"/>
      <c r="N111"/>
      <c r="O111"/>
      <c r="P111"/>
      <c r="Q111"/>
      <c r="R111"/>
      <c r="S111"/>
      <c r="T111"/>
      <c r="U111"/>
      <c r="V111"/>
      <c r="W111"/>
      <c r="X111"/>
      <c r="Y111"/>
      <c r="Z111"/>
      <c r="AA111"/>
      <c r="AB111"/>
      <c r="AC111"/>
      <c r="AD111"/>
      <c r="AE111"/>
      <c r="AG111" s="74">
        <v>0.65277777777778101</v>
      </c>
    </row>
    <row r="112" spans="1:33" s="22" customFormat="1" ht="17.25">
      <c r="A112"/>
      <c r="B112" s="4"/>
      <c r="C112"/>
      <c r="D112"/>
      <c r="E112"/>
      <c r="F112"/>
      <c r="G112"/>
      <c r="H112"/>
      <c r="I112"/>
      <c r="J112"/>
      <c r="K112"/>
      <c r="L112"/>
      <c r="M112"/>
      <c r="N112"/>
      <c r="O112"/>
      <c r="P112"/>
      <c r="Q112"/>
      <c r="R112"/>
      <c r="S112"/>
      <c r="T112"/>
      <c r="U112"/>
      <c r="V112"/>
      <c r="W112"/>
      <c r="X112"/>
      <c r="Y112"/>
      <c r="Z112"/>
      <c r="AA112"/>
      <c r="AB112"/>
      <c r="AC112"/>
      <c r="AD112"/>
      <c r="AE112"/>
      <c r="AG112" s="74">
        <v>0.656250000000004</v>
      </c>
    </row>
    <row r="113" spans="1:33" s="22" customFormat="1" ht="17.25">
      <c r="A113"/>
      <c r="B113" s="4"/>
      <c r="C113"/>
      <c r="D113"/>
      <c r="E113"/>
      <c r="F113"/>
      <c r="G113"/>
      <c r="H113"/>
      <c r="I113"/>
      <c r="J113"/>
      <c r="K113"/>
      <c r="L113"/>
      <c r="M113"/>
      <c r="N113"/>
      <c r="O113"/>
      <c r="P113"/>
      <c r="Q113"/>
      <c r="R113"/>
      <c r="S113"/>
      <c r="T113"/>
      <c r="U113"/>
      <c r="V113"/>
      <c r="W113"/>
      <c r="X113"/>
      <c r="Y113"/>
      <c r="Z113"/>
      <c r="AA113"/>
      <c r="AB113"/>
      <c r="AC113"/>
      <c r="AD113"/>
      <c r="AE113"/>
      <c r="AG113" s="74">
        <v>0.65972222222222598</v>
      </c>
    </row>
    <row r="114" spans="1:33" s="22" customFormat="1" ht="17.25">
      <c r="A114"/>
      <c r="B114" s="4"/>
      <c r="C114"/>
      <c r="D114"/>
      <c r="E114"/>
      <c r="F114"/>
      <c r="G114"/>
      <c r="H114"/>
      <c r="I114"/>
      <c r="J114"/>
      <c r="K114"/>
      <c r="L114"/>
      <c r="M114"/>
      <c r="N114"/>
      <c r="O114"/>
      <c r="P114"/>
      <c r="Q114"/>
      <c r="R114"/>
      <c r="S114"/>
      <c r="T114"/>
      <c r="U114"/>
      <c r="V114"/>
      <c r="W114"/>
      <c r="X114"/>
      <c r="Y114"/>
      <c r="Z114"/>
      <c r="AA114"/>
      <c r="AB114"/>
      <c r="AC114"/>
      <c r="AD114"/>
      <c r="AE114"/>
      <c r="AG114" s="74">
        <v>0.66319444444444797</v>
      </c>
    </row>
    <row r="115" spans="1:33" s="22" customFormat="1" ht="17.25">
      <c r="A115"/>
      <c r="B115" s="4"/>
      <c r="C115"/>
      <c r="D115"/>
      <c r="E115"/>
      <c r="F115"/>
      <c r="G115"/>
      <c r="H115"/>
      <c r="I115"/>
      <c r="J115"/>
      <c r="K115"/>
      <c r="L115"/>
      <c r="M115"/>
      <c r="N115"/>
      <c r="O115"/>
      <c r="P115"/>
      <c r="Q115"/>
      <c r="R115"/>
      <c r="S115"/>
      <c r="T115"/>
      <c r="U115"/>
      <c r="V115"/>
      <c r="W115"/>
      <c r="X115"/>
      <c r="Y115"/>
      <c r="Z115"/>
      <c r="AA115"/>
      <c r="AB115"/>
      <c r="AC115"/>
      <c r="AD115"/>
      <c r="AE115"/>
      <c r="AG115" s="74">
        <v>0.66666666666666996</v>
      </c>
    </row>
    <row r="116" spans="1:33" s="22" customFormat="1" ht="17.25">
      <c r="A116"/>
      <c r="B116" s="4"/>
      <c r="C116"/>
      <c r="D116"/>
      <c r="E116"/>
      <c r="F116"/>
      <c r="G116"/>
      <c r="H116"/>
      <c r="I116"/>
      <c r="J116"/>
      <c r="K116"/>
      <c r="L116"/>
      <c r="M116"/>
      <c r="N116"/>
      <c r="O116"/>
      <c r="P116"/>
      <c r="Q116"/>
      <c r="R116"/>
      <c r="S116"/>
      <c r="T116"/>
      <c r="U116"/>
      <c r="V116"/>
      <c r="W116"/>
      <c r="X116"/>
      <c r="Y116"/>
      <c r="Z116"/>
      <c r="AA116"/>
      <c r="AB116"/>
      <c r="AC116"/>
      <c r="AD116"/>
      <c r="AE116"/>
      <c r="AG116" s="74">
        <v>0.67013888888889295</v>
      </c>
    </row>
    <row r="117" spans="1:33" s="22" customFormat="1" ht="17.25">
      <c r="A117"/>
      <c r="B117" s="4"/>
      <c r="C117"/>
      <c r="D117"/>
      <c r="E117"/>
      <c r="F117"/>
      <c r="G117"/>
      <c r="H117"/>
      <c r="I117"/>
      <c r="J117"/>
      <c r="K117"/>
      <c r="L117"/>
      <c r="M117"/>
      <c r="N117"/>
      <c r="O117"/>
      <c r="P117"/>
      <c r="Q117"/>
      <c r="R117"/>
      <c r="S117"/>
      <c r="T117"/>
      <c r="U117"/>
      <c r="V117"/>
      <c r="W117"/>
      <c r="X117"/>
      <c r="Y117"/>
      <c r="Z117"/>
      <c r="AA117"/>
      <c r="AB117"/>
      <c r="AC117"/>
      <c r="AD117"/>
      <c r="AE117"/>
      <c r="AG117" s="74">
        <v>0.67361111111111505</v>
      </c>
    </row>
    <row r="118" spans="1:33" s="22" customFormat="1" ht="17.25">
      <c r="A118"/>
      <c r="B118" s="4"/>
      <c r="C118"/>
      <c r="D118"/>
      <c r="E118"/>
      <c r="F118"/>
      <c r="G118"/>
      <c r="H118"/>
      <c r="I118"/>
      <c r="J118"/>
      <c r="K118"/>
      <c r="L118"/>
      <c r="M118"/>
      <c r="N118"/>
      <c r="O118"/>
      <c r="P118"/>
      <c r="Q118"/>
      <c r="R118"/>
      <c r="S118"/>
      <c r="T118"/>
      <c r="U118"/>
      <c r="V118"/>
      <c r="W118"/>
      <c r="X118"/>
      <c r="Y118"/>
      <c r="Z118"/>
      <c r="AA118"/>
      <c r="AB118"/>
      <c r="AC118"/>
      <c r="AD118"/>
      <c r="AE118"/>
      <c r="AG118" s="74">
        <v>0.67708333333333703</v>
      </c>
    </row>
    <row r="119" spans="1:33" s="22" customFormat="1" ht="17.25">
      <c r="A119"/>
      <c r="B119" s="4"/>
      <c r="C119"/>
      <c r="D119"/>
      <c r="E119"/>
      <c r="F119"/>
      <c r="G119"/>
      <c r="H119"/>
      <c r="I119"/>
      <c r="J119"/>
      <c r="K119"/>
      <c r="L119"/>
      <c r="M119"/>
      <c r="N119"/>
      <c r="O119"/>
      <c r="P119"/>
      <c r="Q119"/>
      <c r="R119"/>
      <c r="S119"/>
      <c r="T119"/>
      <c r="U119"/>
      <c r="V119"/>
      <c r="W119"/>
      <c r="X119"/>
      <c r="Y119"/>
      <c r="Z119"/>
      <c r="AA119"/>
      <c r="AB119"/>
      <c r="AC119"/>
      <c r="AD119"/>
      <c r="AE119"/>
      <c r="AG119" s="74">
        <v>0.68055555555556002</v>
      </c>
    </row>
    <row r="120" spans="1:33" s="22" customFormat="1" ht="17.25">
      <c r="A120"/>
      <c r="B120" s="4"/>
      <c r="C120"/>
      <c r="D120"/>
      <c r="E120"/>
      <c r="F120"/>
      <c r="G120"/>
      <c r="H120"/>
      <c r="I120"/>
      <c r="J120"/>
      <c r="K120"/>
      <c r="L120"/>
      <c r="M120"/>
      <c r="N120"/>
      <c r="O120"/>
      <c r="P120"/>
      <c r="Q120"/>
      <c r="R120"/>
      <c r="S120"/>
      <c r="T120"/>
      <c r="U120"/>
      <c r="V120"/>
      <c r="W120"/>
      <c r="X120"/>
      <c r="Y120"/>
      <c r="Z120"/>
      <c r="AA120"/>
      <c r="AB120"/>
      <c r="AC120"/>
      <c r="AD120"/>
      <c r="AE120"/>
      <c r="AG120" s="74">
        <v>0.68402777777778201</v>
      </c>
    </row>
    <row r="121" spans="1:33" s="22" customFormat="1" ht="17.25">
      <c r="A121"/>
      <c r="B121" s="4"/>
      <c r="C121"/>
      <c r="D121"/>
      <c r="E121"/>
      <c r="F121"/>
      <c r="G121"/>
      <c r="H121"/>
      <c r="I121"/>
      <c r="J121"/>
      <c r="K121"/>
      <c r="L121"/>
      <c r="M121"/>
      <c r="N121"/>
      <c r="O121"/>
      <c r="P121"/>
      <c r="Q121"/>
      <c r="R121"/>
      <c r="S121"/>
      <c r="T121"/>
      <c r="U121"/>
      <c r="V121"/>
      <c r="W121"/>
      <c r="X121"/>
      <c r="Y121"/>
      <c r="Z121"/>
      <c r="AA121"/>
      <c r="AB121"/>
      <c r="AC121"/>
      <c r="AD121"/>
      <c r="AE121"/>
      <c r="AG121" s="74">
        <v>0.687500000000004</v>
      </c>
    </row>
    <row r="122" spans="1:33" s="22" customFormat="1" ht="17.25">
      <c r="A122"/>
      <c r="B122" s="4"/>
      <c r="C122"/>
      <c r="D122"/>
      <c r="E122"/>
      <c r="F122"/>
      <c r="G122"/>
      <c r="H122"/>
      <c r="I122"/>
      <c r="J122"/>
      <c r="K122"/>
      <c r="L122"/>
      <c r="M122"/>
      <c r="N122"/>
      <c r="O122"/>
      <c r="P122"/>
      <c r="Q122"/>
      <c r="R122"/>
      <c r="S122"/>
      <c r="T122"/>
      <c r="U122"/>
      <c r="V122"/>
      <c r="W122"/>
      <c r="X122"/>
      <c r="Y122"/>
      <c r="Z122"/>
      <c r="AA122"/>
      <c r="AB122"/>
      <c r="AC122"/>
      <c r="AD122"/>
      <c r="AE122"/>
      <c r="AG122" s="74">
        <v>0.69097222222222598</v>
      </c>
    </row>
    <row r="123" spans="1:33" s="22" customFormat="1" ht="17.25">
      <c r="A123"/>
      <c r="B123" s="4"/>
      <c r="C123"/>
      <c r="D123"/>
      <c r="E123"/>
      <c r="F123"/>
      <c r="G123"/>
      <c r="H123"/>
      <c r="I123"/>
      <c r="J123"/>
      <c r="K123"/>
      <c r="L123"/>
      <c r="M123"/>
      <c r="N123"/>
      <c r="O123"/>
      <c r="P123"/>
      <c r="Q123"/>
      <c r="R123"/>
      <c r="S123"/>
      <c r="T123"/>
      <c r="U123"/>
      <c r="V123"/>
      <c r="W123"/>
      <c r="X123"/>
      <c r="Y123"/>
      <c r="Z123"/>
      <c r="AA123"/>
      <c r="AB123"/>
      <c r="AC123"/>
      <c r="AD123"/>
      <c r="AE123"/>
      <c r="AG123" s="74">
        <v>0.69444444444444897</v>
      </c>
    </row>
    <row r="124" spans="1:33" s="22" customFormat="1" ht="17.25">
      <c r="A124"/>
      <c r="B124" s="4"/>
      <c r="C124"/>
      <c r="D124"/>
      <c r="E124"/>
      <c r="F124"/>
      <c r="G124"/>
      <c r="H124"/>
      <c r="I124"/>
      <c r="J124"/>
      <c r="K124"/>
      <c r="L124"/>
      <c r="M124"/>
      <c r="N124"/>
      <c r="O124"/>
      <c r="P124"/>
      <c r="Q124"/>
      <c r="R124"/>
      <c r="S124"/>
      <c r="T124"/>
      <c r="U124"/>
      <c r="V124"/>
      <c r="W124"/>
      <c r="X124"/>
      <c r="Y124"/>
      <c r="Z124"/>
      <c r="AA124"/>
      <c r="AB124"/>
      <c r="AC124"/>
      <c r="AD124"/>
      <c r="AE124"/>
      <c r="AG124" s="74">
        <v>0.69791666666667096</v>
      </c>
    </row>
    <row r="125" spans="1:33" s="22" customFormat="1" ht="17.25">
      <c r="A125"/>
      <c r="B125" s="4"/>
      <c r="C125"/>
      <c r="D125"/>
      <c r="E125"/>
      <c r="F125"/>
      <c r="G125"/>
      <c r="H125"/>
      <c r="I125"/>
      <c r="J125"/>
      <c r="K125"/>
      <c r="L125"/>
      <c r="M125"/>
      <c r="N125"/>
      <c r="O125"/>
      <c r="P125"/>
      <c r="Q125"/>
      <c r="R125"/>
      <c r="S125"/>
      <c r="T125"/>
      <c r="U125"/>
      <c r="V125"/>
      <c r="W125"/>
      <c r="X125"/>
      <c r="Y125"/>
      <c r="Z125"/>
      <c r="AA125"/>
      <c r="AB125"/>
      <c r="AC125"/>
      <c r="AD125"/>
      <c r="AE125"/>
      <c r="AG125" s="74">
        <v>0.70138888888889295</v>
      </c>
    </row>
    <row r="126" spans="1:33" s="22" customFormat="1" ht="17.25">
      <c r="A126"/>
      <c r="B126" s="4"/>
      <c r="C126"/>
      <c r="D126"/>
      <c r="E126"/>
      <c r="F126"/>
      <c r="G126"/>
      <c r="H126"/>
      <c r="I126"/>
      <c r="J126"/>
      <c r="K126"/>
      <c r="L126"/>
      <c r="M126"/>
      <c r="N126"/>
      <c r="O126"/>
      <c r="P126"/>
      <c r="Q126"/>
      <c r="R126"/>
      <c r="S126"/>
      <c r="T126"/>
      <c r="U126"/>
      <c r="V126"/>
      <c r="W126"/>
      <c r="X126"/>
      <c r="Y126"/>
      <c r="Z126"/>
      <c r="AA126"/>
      <c r="AB126"/>
      <c r="AC126"/>
      <c r="AD126"/>
      <c r="AE126"/>
      <c r="AG126" s="74">
        <v>0.70486111111111505</v>
      </c>
    </row>
    <row r="127" spans="1:33" s="22" customFormat="1" ht="17.25">
      <c r="A127"/>
      <c r="B127" s="4"/>
      <c r="C127"/>
      <c r="D127"/>
      <c r="E127"/>
      <c r="F127"/>
      <c r="G127"/>
      <c r="H127"/>
      <c r="I127"/>
      <c r="J127"/>
      <c r="K127"/>
      <c r="L127"/>
      <c r="M127"/>
      <c r="N127"/>
      <c r="O127"/>
      <c r="P127"/>
      <c r="Q127"/>
      <c r="R127"/>
      <c r="S127"/>
      <c r="T127"/>
      <c r="U127"/>
      <c r="V127"/>
      <c r="W127"/>
      <c r="X127"/>
      <c r="Y127"/>
      <c r="Z127"/>
      <c r="AA127"/>
      <c r="AB127"/>
      <c r="AC127"/>
      <c r="AD127"/>
      <c r="AE127"/>
      <c r="AG127" s="74">
        <v>0.70833333333333803</v>
      </c>
    </row>
    <row r="128" spans="1:33" s="22" customFormat="1" ht="17.25">
      <c r="A128"/>
      <c r="B128" s="4"/>
      <c r="C128"/>
      <c r="D128"/>
      <c r="E128"/>
      <c r="F128"/>
      <c r="G128"/>
      <c r="H128"/>
      <c r="I128"/>
      <c r="J128"/>
      <c r="K128"/>
      <c r="L128"/>
      <c r="M128"/>
      <c r="N128"/>
      <c r="O128"/>
      <c r="P128"/>
      <c r="Q128"/>
      <c r="R128"/>
      <c r="S128"/>
      <c r="T128"/>
      <c r="U128"/>
      <c r="V128"/>
      <c r="W128"/>
      <c r="X128"/>
      <c r="Y128"/>
      <c r="Z128"/>
      <c r="AA128"/>
      <c r="AB128"/>
      <c r="AC128"/>
      <c r="AD128"/>
      <c r="AE128"/>
      <c r="AG128" s="74">
        <v>0.71180555555556002</v>
      </c>
    </row>
    <row r="129" spans="1:33" s="22" customFormat="1" ht="17.25">
      <c r="A129"/>
      <c r="B129" s="4"/>
      <c r="C129"/>
      <c r="D129"/>
      <c r="E129"/>
      <c r="F129"/>
      <c r="G129"/>
      <c r="H129"/>
      <c r="I129"/>
      <c r="J129"/>
      <c r="K129"/>
      <c r="L129"/>
      <c r="M129"/>
      <c r="N129"/>
      <c r="O129"/>
      <c r="P129"/>
      <c r="Q129"/>
      <c r="R129"/>
      <c r="S129"/>
      <c r="T129"/>
      <c r="U129"/>
      <c r="V129"/>
      <c r="W129"/>
      <c r="X129"/>
      <c r="Y129"/>
      <c r="Z129"/>
      <c r="AA129"/>
      <c r="AB129"/>
      <c r="AC129"/>
      <c r="AD129"/>
      <c r="AE129"/>
      <c r="AG129" s="74">
        <v>0.71527777777778201</v>
      </c>
    </row>
    <row r="130" spans="1:33" s="22" customFormat="1" ht="17.25">
      <c r="A130"/>
      <c r="B130" s="4"/>
      <c r="C130"/>
      <c r="D130"/>
      <c r="E130"/>
      <c r="F130"/>
      <c r="G130"/>
      <c r="H130"/>
      <c r="I130"/>
      <c r="J130"/>
      <c r="K130"/>
      <c r="L130"/>
      <c r="M130"/>
      <c r="N130"/>
      <c r="O130"/>
      <c r="P130"/>
      <c r="Q130"/>
      <c r="R130"/>
      <c r="S130"/>
      <c r="T130"/>
      <c r="U130"/>
      <c r="V130"/>
      <c r="W130"/>
      <c r="X130"/>
      <c r="Y130"/>
      <c r="Z130"/>
      <c r="AA130"/>
      <c r="AB130"/>
      <c r="AC130"/>
      <c r="AD130"/>
      <c r="AE130"/>
      <c r="AG130" s="74">
        <v>0.718750000000004</v>
      </c>
    </row>
    <row r="131" spans="1:33" s="22" customFormat="1" ht="17.25">
      <c r="A131"/>
      <c r="B131" s="4"/>
      <c r="C131"/>
      <c r="D131"/>
      <c r="E131"/>
      <c r="F131"/>
      <c r="G131"/>
      <c r="H131"/>
      <c r="I131"/>
      <c r="J131"/>
      <c r="K131"/>
      <c r="L131"/>
      <c r="M131"/>
      <c r="N131"/>
      <c r="O131"/>
      <c r="P131"/>
      <c r="Q131"/>
      <c r="R131"/>
      <c r="S131"/>
      <c r="T131"/>
      <c r="U131"/>
      <c r="V131"/>
      <c r="W131"/>
      <c r="X131"/>
      <c r="Y131"/>
      <c r="Z131"/>
      <c r="AA131"/>
      <c r="AB131"/>
      <c r="AC131"/>
      <c r="AD131"/>
      <c r="AE131"/>
      <c r="AG131" s="74">
        <v>0.72222222222222698</v>
      </c>
    </row>
    <row r="132" spans="1:33" s="22" customFormat="1" ht="17.25">
      <c r="A132"/>
      <c r="B132" s="4"/>
      <c r="C132"/>
      <c r="D132"/>
      <c r="E132"/>
      <c r="F132"/>
      <c r="G132"/>
      <c r="H132"/>
      <c r="I132"/>
      <c r="J132"/>
      <c r="K132"/>
      <c r="L132"/>
      <c r="M132"/>
      <c r="N132"/>
      <c r="O132"/>
      <c r="P132"/>
      <c r="Q132"/>
      <c r="R132"/>
      <c r="S132"/>
      <c r="T132"/>
      <c r="U132"/>
      <c r="V132"/>
      <c r="W132"/>
      <c r="X132"/>
      <c r="Y132"/>
      <c r="Z132"/>
      <c r="AA132"/>
      <c r="AB132"/>
      <c r="AC132"/>
      <c r="AD132"/>
      <c r="AE132"/>
      <c r="AG132" s="74">
        <v>0.72569444444444897</v>
      </c>
    </row>
    <row r="133" spans="1:33" s="22" customFormat="1" ht="17.25">
      <c r="A133"/>
      <c r="B133" s="4"/>
      <c r="C133"/>
      <c r="D133"/>
      <c r="E133"/>
      <c r="F133"/>
      <c r="G133"/>
      <c r="H133"/>
      <c r="I133"/>
      <c r="J133"/>
      <c r="K133"/>
      <c r="L133"/>
      <c r="M133"/>
      <c r="N133"/>
      <c r="O133"/>
      <c r="P133"/>
      <c r="Q133"/>
      <c r="R133"/>
      <c r="S133"/>
      <c r="T133"/>
      <c r="U133"/>
      <c r="V133"/>
      <c r="W133"/>
      <c r="X133"/>
      <c r="Y133"/>
      <c r="Z133"/>
      <c r="AA133"/>
      <c r="AB133"/>
      <c r="AC133"/>
      <c r="AD133"/>
      <c r="AE133"/>
      <c r="AG133" s="74">
        <v>0.72916666666667096</v>
      </c>
    </row>
    <row r="134" spans="1:33" s="22" customFormat="1" ht="17.25">
      <c r="A134"/>
      <c r="B134" s="4"/>
      <c r="C134"/>
      <c r="D134"/>
      <c r="E134"/>
      <c r="F134"/>
      <c r="G134"/>
      <c r="H134"/>
      <c r="I134"/>
      <c r="J134"/>
      <c r="K134"/>
      <c r="L134"/>
      <c r="M134"/>
      <c r="N134"/>
      <c r="O134"/>
      <c r="P134"/>
      <c r="Q134"/>
      <c r="R134"/>
      <c r="S134"/>
      <c r="T134"/>
      <c r="U134"/>
      <c r="V134"/>
      <c r="W134"/>
      <c r="X134"/>
      <c r="Y134"/>
      <c r="Z134"/>
      <c r="AA134"/>
      <c r="AB134"/>
      <c r="AC134"/>
      <c r="AD134"/>
      <c r="AE134"/>
      <c r="AG134" s="74">
        <v>0.73263888888889395</v>
      </c>
    </row>
    <row r="135" spans="1:33" s="22" customFormat="1" ht="17.25">
      <c r="A135"/>
      <c r="B135" s="4"/>
      <c r="C135"/>
      <c r="D135"/>
      <c r="E135"/>
      <c r="F135"/>
      <c r="G135"/>
      <c r="H135"/>
      <c r="I135"/>
      <c r="J135"/>
      <c r="K135"/>
      <c r="L135"/>
      <c r="M135"/>
      <c r="N135"/>
      <c r="O135"/>
      <c r="P135"/>
      <c r="Q135"/>
      <c r="R135"/>
      <c r="S135"/>
      <c r="T135"/>
      <c r="U135"/>
      <c r="V135"/>
      <c r="W135"/>
      <c r="X135"/>
      <c r="Y135"/>
      <c r="Z135"/>
      <c r="AA135"/>
      <c r="AB135"/>
      <c r="AC135"/>
      <c r="AD135"/>
      <c r="AE135"/>
      <c r="AG135" s="74">
        <v>0.73611111111111605</v>
      </c>
    </row>
    <row r="136" spans="1:33" s="22" customFormat="1" ht="17.25">
      <c r="A136"/>
      <c r="B136" s="4"/>
      <c r="C136"/>
      <c r="D136"/>
      <c r="E136"/>
      <c r="F136"/>
      <c r="G136"/>
      <c r="H136"/>
      <c r="I136"/>
      <c r="J136"/>
      <c r="K136"/>
      <c r="L136"/>
      <c r="M136"/>
      <c r="N136"/>
      <c r="O136"/>
      <c r="P136"/>
      <c r="Q136"/>
      <c r="R136"/>
      <c r="S136"/>
      <c r="T136"/>
      <c r="U136"/>
      <c r="V136"/>
      <c r="W136"/>
      <c r="X136"/>
      <c r="Y136"/>
      <c r="Z136"/>
      <c r="AA136"/>
      <c r="AB136"/>
      <c r="AC136"/>
      <c r="AD136"/>
      <c r="AE136"/>
      <c r="AG136" s="74">
        <v>0.73958333333333803</v>
      </c>
    </row>
    <row r="137" spans="1:33" s="22" customFormat="1" ht="17.25">
      <c r="A137"/>
      <c r="B137" s="4"/>
      <c r="C137"/>
      <c r="D137"/>
      <c r="E137"/>
      <c r="F137"/>
      <c r="G137"/>
      <c r="H137"/>
      <c r="I137"/>
      <c r="J137"/>
      <c r="K137"/>
      <c r="L137"/>
      <c r="M137"/>
      <c r="N137"/>
      <c r="O137"/>
      <c r="P137"/>
      <c r="Q137"/>
      <c r="R137"/>
      <c r="S137"/>
      <c r="T137"/>
      <c r="U137"/>
      <c r="V137"/>
      <c r="W137"/>
      <c r="X137"/>
      <c r="Y137"/>
      <c r="Z137"/>
      <c r="AA137"/>
      <c r="AB137"/>
      <c r="AC137"/>
      <c r="AD137"/>
      <c r="AE137"/>
      <c r="AG137" s="74">
        <v>0.74305555555556002</v>
      </c>
    </row>
    <row r="138" spans="1:33" s="22" customFormat="1" ht="17.25">
      <c r="A138"/>
      <c r="B138" s="4"/>
      <c r="C138"/>
      <c r="D138"/>
      <c r="E138"/>
      <c r="F138"/>
      <c r="G138"/>
      <c r="H138"/>
      <c r="I138"/>
      <c r="J138"/>
      <c r="K138"/>
      <c r="L138"/>
      <c r="M138"/>
      <c r="N138"/>
      <c r="O138"/>
      <c r="P138"/>
      <c r="Q138"/>
      <c r="R138"/>
      <c r="S138"/>
      <c r="T138"/>
      <c r="U138"/>
      <c r="V138"/>
      <c r="W138"/>
      <c r="X138"/>
      <c r="Y138"/>
      <c r="Z138"/>
      <c r="AA138"/>
      <c r="AB138"/>
      <c r="AC138"/>
      <c r="AD138"/>
      <c r="AE138"/>
      <c r="AG138" s="74">
        <v>0.74652777777778301</v>
      </c>
    </row>
    <row r="139" spans="1:33" s="22" customFormat="1" ht="17.25">
      <c r="A139"/>
      <c r="B139" s="4"/>
      <c r="C139"/>
      <c r="D139"/>
      <c r="E139"/>
      <c r="F139"/>
      <c r="G139"/>
      <c r="H139"/>
      <c r="I139"/>
      <c r="J139"/>
      <c r="K139"/>
      <c r="L139"/>
      <c r="M139"/>
      <c r="N139"/>
      <c r="O139"/>
      <c r="P139"/>
      <c r="Q139"/>
      <c r="R139"/>
      <c r="S139"/>
      <c r="T139"/>
      <c r="U139"/>
      <c r="V139"/>
      <c r="W139"/>
      <c r="X139"/>
      <c r="Y139"/>
      <c r="Z139"/>
      <c r="AA139"/>
      <c r="AB139"/>
      <c r="AC139"/>
      <c r="AD139"/>
      <c r="AE139"/>
      <c r="AG139" s="74">
        <v>0.750000000000005</v>
      </c>
    </row>
    <row r="140" spans="1:33" s="22" customFormat="1" ht="17.25">
      <c r="A140"/>
      <c r="B140" s="4"/>
      <c r="C140"/>
      <c r="D140"/>
      <c r="E140"/>
      <c r="F140"/>
      <c r="G140"/>
      <c r="H140"/>
      <c r="I140"/>
      <c r="J140"/>
      <c r="K140"/>
      <c r="L140"/>
      <c r="M140"/>
      <c r="N140"/>
      <c r="O140"/>
      <c r="P140"/>
      <c r="Q140"/>
      <c r="R140"/>
      <c r="S140"/>
      <c r="T140"/>
      <c r="U140"/>
      <c r="V140"/>
      <c r="W140"/>
      <c r="X140"/>
      <c r="Y140"/>
      <c r="Z140"/>
      <c r="AA140"/>
      <c r="AB140"/>
      <c r="AC140"/>
      <c r="AD140"/>
      <c r="AE140"/>
      <c r="AG140" s="74">
        <v>0.75347222222222698</v>
      </c>
    </row>
    <row r="141" spans="1:33" s="22" customFormat="1" ht="17.25">
      <c r="A141"/>
      <c r="B141" s="4"/>
      <c r="C141"/>
      <c r="D141"/>
      <c r="E141"/>
      <c r="F141"/>
      <c r="G141"/>
      <c r="H141"/>
      <c r="I141"/>
      <c r="J141"/>
      <c r="K141"/>
      <c r="L141"/>
      <c r="M141"/>
      <c r="N141"/>
      <c r="O141"/>
      <c r="P141"/>
      <c r="Q141"/>
      <c r="R141"/>
      <c r="S141"/>
      <c r="T141"/>
      <c r="U141"/>
      <c r="V141"/>
      <c r="W141"/>
      <c r="X141"/>
      <c r="Y141"/>
      <c r="Z141"/>
      <c r="AA141"/>
      <c r="AB141"/>
      <c r="AC141"/>
      <c r="AD141"/>
      <c r="AE141"/>
      <c r="AG141" s="74">
        <v>0.75694444444444897</v>
      </c>
    </row>
    <row r="142" spans="1:33" s="22" customFormat="1" ht="17.25">
      <c r="A142"/>
      <c r="B142" s="4"/>
      <c r="C142"/>
      <c r="D142"/>
      <c r="E142"/>
      <c r="F142"/>
      <c r="G142"/>
      <c r="H142"/>
      <c r="I142"/>
      <c r="J142"/>
      <c r="K142"/>
      <c r="L142"/>
      <c r="M142"/>
      <c r="N142"/>
      <c r="O142"/>
      <c r="P142"/>
      <c r="Q142"/>
      <c r="R142"/>
      <c r="S142"/>
      <c r="T142"/>
      <c r="U142"/>
      <c r="V142"/>
      <c r="W142"/>
      <c r="X142"/>
      <c r="Y142"/>
      <c r="Z142"/>
      <c r="AA142"/>
      <c r="AB142"/>
      <c r="AC142"/>
      <c r="AD142"/>
      <c r="AE142"/>
      <c r="AG142" s="74">
        <v>0.76041666666667196</v>
      </c>
    </row>
    <row r="143" spans="1:33" s="22" customFormat="1" ht="17.25">
      <c r="A143"/>
      <c r="B143" s="4"/>
      <c r="C143"/>
      <c r="D143"/>
      <c r="E143"/>
      <c r="F143"/>
      <c r="G143"/>
      <c r="H143"/>
      <c r="I143"/>
      <c r="J143"/>
      <c r="K143"/>
      <c r="L143"/>
      <c r="M143"/>
      <c r="N143"/>
      <c r="O143"/>
      <c r="P143"/>
      <c r="Q143"/>
      <c r="R143"/>
      <c r="S143"/>
      <c r="T143"/>
      <c r="U143"/>
      <c r="V143"/>
      <c r="W143"/>
      <c r="X143"/>
      <c r="Y143"/>
      <c r="Z143"/>
      <c r="AA143"/>
      <c r="AB143"/>
      <c r="AC143"/>
      <c r="AD143"/>
      <c r="AE143"/>
      <c r="AG143" s="74">
        <v>0.76388888888889395</v>
      </c>
    </row>
    <row r="144" spans="1:33" s="22" customFormat="1" ht="17.25">
      <c r="A144"/>
      <c r="B144" s="4"/>
      <c r="C144"/>
      <c r="D144"/>
      <c r="E144"/>
      <c r="F144"/>
      <c r="G144"/>
      <c r="H144"/>
      <c r="I144"/>
      <c r="J144"/>
      <c r="K144"/>
      <c r="L144"/>
      <c r="M144"/>
      <c r="N144"/>
      <c r="O144"/>
      <c r="P144"/>
      <c r="Q144"/>
      <c r="R144"/>
      <c r="S144"/>
      <c r="T144"/>
      <c r="U144"/>
      <c r="V144"/>
      <c r="W144"/>
      <c r="X144"/>
      <c r="Y144"/>
      <c r="Z144"/>
      <c r="AA144"/>
      <c r="AB144"/>
      <c r="AC144"/>
      <c r="AD144"/>
      <c r="AE144"/>
      <c r="AG144" s="74">
        <v>0.76736111111111605</v>
      </c>
    </row>
    <row r="145" spans="1:33" s="22" customFormat="1" ht="17.25">
      <c r="A145"/>
      <c r="B145" s="4"/>
      <c r="C145"/>
      <c r="D145"/>
      <c r="E145"/>
      <c r="F145"/>
      <c r="G145"/>
      <c r="H145"/>
      <c r="I145"/>
      <c r="J145"/>
      <c r="K145"/>
      <c r="L145"/>
      <c r="M145"/>
      <c r="N145"/>
      <c r="O145"/>
      <c r="P145"/>
      <c r="Q145"/>
      <c r="R145"/>
      <c r="S145"/>
      <c r="T145"/>
      <c r="U145"/>
      <c r="V145"/>
      <c r="W145"/>
      <c r="X145"/>
      <c r="Y145"/>
      <c r="Z145"/>
      <c r="AA145"/>
      <c r="AB145"/>
      <c r="AC145"/>
      <c r="AD145"/>
      <c r="AE145"/>
      <c r="AG145" s="74">
        <v>0.77083333333333803</v>
      </c>
    </row>
    <row r="146" spans="1:33" s="22" customFormat="1">
      <c r="A146"/>
      <c r="B146"/>
      <c r="C146"/>
      <c r="D146"/>
      <c r="E146"/>
      <c r="F146"/>
      <c r="G146"/>
      <c r="H146"/>
      <c r="I146"/>
      <c r="J146"/>
      <c r="K146"/>
      <c r="L146"/>
      <c r="M146"/>
      <c r="N146"/>
      <c r="O146"/>
      <c r="P146"/>
      <c r="Q146"/>
      <c r="R146"/>
      <c r="S146"/>
      <c r="T146"/>
      <c r="U146"/>
      <c r="V146"/>
      <c r="W146"/>
      <c r="X146"/>
      <c r="Y146"/>
      <c r="Z146"/>
      <c r="AA146"/>
      <c r="AB146"/>
      <c r="AC146"/>
      <c r="AD146"/>
      <c r="AE146"/>
      <c r="AG146" s="74">
        <v>0.77430555555556102</v>
      </c>
    </row>
    <row r="147" spans="1:33" s="22" customFormat="1">
      <c r="A147"/>
      <c r="B147"/>
      <c r="C147"/>
      <c r="D147"/>
      <c r="E147"/>
      <c r="F147"/>
      <c r="G147"/>
      <c r="H147"/>
      <c r="I147"/>
      <c r="J147"/>
      <c r="K147"/>
      <c r="L147"/>
      <c r="M147"/>
      <c r="N147"/>
      <c r="O147"/>
      <c r="P147"/>
      <c r="Q147"/>
      <c r="R147"/>
      <c r="S147"/>
      <c r="T147"/>
      <c r="U147"/>
      <c r="V147"/>
      <c r="W147"/>
      <c r="X147"/>
      <c r="Y147"/>
      <c r="Z147"/>
      <c r="AA147"/>
      <c r="AB147"/>
      <c r="AC147"/>
      <c r="AD147"/>
      <c r="AE147"/>
      <c r="AG147" s="74">
        <v>0.77777777777778301</v>
      </c>
    </row>
    <row r="148" spans="1:33" s="22" customFormat="1">
      <c r="A148"/>
      <c r="B148"/>
      <c r="C148"/>
      <c r="D148"/>
      <c r="E148"/>
      <c r="F148"/>
      <c r="G148"/>
      <c r="H148"/>
      <c r="I148"/>
      <c r="J148"/>
      <c r="K148"/>
      <c r="L148"/>
      <c r="M148"/>
      <c r="N148"/>
      <c r="O148"/>
      <c r="P148"/>
      <c r="Q148"/>
      <c r="R148"/>
      <c r="S148"/>
      <c r="T148"/>
      <c r="U148"/>
      <c r="V148"/>
      <c r="W148"/>
      <c r="X148"/>
      <c r="Y148"/>
      <c r="Z148"/>
      <c r="AA148"/>
      <c r="AB148"/>
      <c r="AC148"/>
      <c r="AD148"/>
      <c r="AE148"/>
      <c r="AG148" s="74">
        <v>0.781250000000005</v>
      </c>
    </row>
    <row r="149" spans="1:33" s="22" customFormat="1">
      <c r="A149"/>
      <c r="B149"/>
      <c r="C149"/>
      <c r="D149"/>
      <c r="E149"/>
      <c r="F149"/>
      <c r="G149"/>
      <c r="H149"/>
      <c r="I149"/>
      <c r="J149"/>
      <c r="K149"/>
      <c r="L149"/>
      <c r="M149"/>
      <c r="N149"/>
      <c r="O149"/>
      <c r="P149"/>
      <c r="Q149"/>
      <c r="R149"/>
      <c r="S149"/>
      <c r="T149"/>
      <c r="U149"/>
      <c r="V149"/>
      <c r="W149"/>
      <c r="X149"/>
      <c r="Y149"/>
      <c r="Z149"/>
      <c r="AA149"/>
      <c r="AB149"/>
      <c r="AC149"/>
      <c r="AD149"/>
      <c r="AE149"/>
      <c r="AG149" s="74">
        <v>0.78472222222222798</v>
      </c>
    </row>
    <row r="150" spans="1:33" s="22" customFormat="1">
      <c r="A150"/>
      <c r="B150"/>
      <c r="C150"/>
      <c r="D150"/>
      <c r="E150"/>
      <c r="F150"/>
      <c r="G150"/>
      <c r="H150"/>
      <c r="I150"/>
      <c r="J150"/>
      <c r="K150"/>
      <c r="L150"/>
      <c r="M150"/>
      <c r="N150"/>
      <c r="O150"/>
      <c r="P150"/>
      <c r="Q150"/>
      <c r="R150"/>
      <c r="S150"/>
      <c r="T150"/>
      <c r="U150"/>
      <c r="V150"/>
      <c r="W150"/>
      <c r="X150"/>
      <c r="Y150"/>
      <c r="Z150"/>
      <c r="AA150"/>
      <c r="AB150"/>
      <c r="AC150"/>
      <c r="AD150"/>
      <c r="AE150"/>
      <c r="AG150" s="74">
        <v>0.78819444444444997</v>
      </c>
    </row>
    <row r="151" spans="1:33" s="22" customFormat="1">
      <c r="A151"/>
      <c r="B151"/>
      <c r="C151"/>
      <c r="D151"/>
      <c r="E151"/>
      <c r="F151"/>
      <c r="G151"/>
      <c r="H151"/>
      <c r="I151"/>
      <c r="J151"/>
      <c r="K151"/>
      <c r="L151"/>
      <c r="M151"/>
      <c r="N151"/>
      <c r="O151"/>
      <c r="P151"/>
      <c r="Q151"/>
      <c r="R151"/>
      <c r="S151"/>
      <c r="T151"/>
      <c r="U151"/>
      <c r="V151"/>
      <c r="W151"/>
      <c r="X151"/>
      <c r="Y151"/>
      <c r="Z151"/>
      <c r="AA151"/>
      <c r="AB151"/>
      <c r="AC151"/>
      <c r="AD151"/>
      <c r="AE151"/>
      <c r="AG151" s="74">
        <v>0.79166666666667196</v>
      </c>
    </row>
    <row r="152" spans="1:33" s="22" customFormat="1">
      <c r="A152"/>
      <c r="B152"/>
      <c r="C152"/>
      <c r="D152"/>
      <c r="E152"/>
      <c r="F152"/>
      <c r="G152"/>
      <c r="H152"/>
      <c r="I152"/>
      <c r="J152"/>
      <c r="K152"/>
      <c r="L152"/>
      <c r="M152"/>
      <c r="N152"/>
      <c r="O152"/>
      <c r="P152"/>
      <c r="Q152"/>
      <c r="R152"/>
      <c r="S152"/>
      <c r="T152"/>
      <c r="U152"/>
      <c r="V152"/>
      <c r="W152"/>
      <c r="X152"/>
      <c r="Y152"/>
      <c r="Z152"/>
      <c r="AA152"/>
      <c r="AB152"/>
      <c r="AC152"/>
      <c r="AD152"/>
      <c r="AE152"/>
      <c r="AG152" s="74"/>
    </row>
    <row r="153" spans="1:33" s="22" customFormat="1">
      <c r="A153"/>
      <c r="B153"/>
      <c r="C153"/>
      <c r="D153"/>
      <c r="E153"/>
      <c r="F153"/>
      <c r="G153"/>
      <c r="H153"/>
      <c r="I153"/>
      <c r="J153"/>
      <c r="K153"/>
      <c r="L153"/>
      <c r="M153"/>
      <c r="N153"/>
      <c r="O153"/>
      <c r="P153"/>
      <c r="Q153"/>
      <c r="R153"/>
      <c r="S153"/>
      <c r="T153"/>
      <c r="U153"/>
      <c r="V153"/>
      <c r="W153"/>
      <c r="X153"/>
      <c r="Y153"/>
      <c r="Z153"/>
      <c r="AA153"/>
      <c r="AB153"/>
      <c r="AC153"/>
      <c r="AD153"/>
      <c r="AE153"/>
      <c r="AG153" s="18">
        <v>0.78819444444444997</v>
      </c>
    </row>
    <row r="154" spans="1:33" s="22" customFormat="1">
      <c r="A154"/>
      <c r="B154"/>
      <c r="C154"/>
      <c r="D154"/>
      <c r="E154"/>
      <c r="F154"/>
      <c r="G154"/>
      <c r="H154"/>
      <c r="I154"/>
      <c r="J154"/>
      <c r="K154"/>
      <c r="L154"/>
      <c r="M154"/>
      <c r="N154"/>
      <c r="O154"/>
      <c r="P154"/>
      <c r="Q154"/>
      <c r="R154"/>
      <c r="S154"/>
      <c r="T154"/>
      <c r="U154"/>
      <c r="V154"/>
      <c r="W154"/>
      <c r="X154"/>
      <c r="Y154"/>
      <c r="Z154"/>
      <c r="AA154"/>
      <c r="AB154"/>
      <c r="AC154"/>
      <c r="AD154"/>
      <c r="AE154"/>
      <c r="AG154" s="24">
        <v>0.79166666666667196</v>
      </c>
    </row>
  </sheetData>
  <sheetProtection sheet="1" objects="1" scenarios="1" formatCells="0"/>
  <mergeCells count="97">
    <mergeCell ref="Y23:AC23"/>
    <mergeCell ref="Y24:AC24"/>
    <mergeCell ref="Y22:AC22"/>
    <mergeCell ref="V24:X24"/>
    <mergeCell ref="S23:U23"/>
    <mergeCell ref="V23:X23"/>
    <mergeCell ref="S22:U22"/>
    <mergeCell ref="V22:X22"/>
    <mergeCell ref="C34:O34"/>
    <mergeCell ref="Y34:AC34"/>
    <mergeCell ref="P32:R32"/>
    <mergeCell ref="S32:U32"/>
    <mergeCell ref="V32:X32"/>
    <mergeCell ref="P34:R34"/>
    <mergeCell ref="S34:U34"/>
    <mergeCell ref="V34:X34"/>
    <mergeCell ref="V33:X33"/>
    <mergeCell ref="S33:U33"/>
    <mergeCell ref="C33:O33"/>
    <mergeCell ref="P33:R33"/>
    <mergeCell ref="Y33:AC33"/>
    <mergeCell ref="V25:X25"/>
    <mergeCell ref="B30:AC30"/>
    <mergeCell ref="B31:AC31"/>
    <mergeCell ref="C25:O25"/>
    <mergeCell ref="V27:X27"/>
    <mergeCell ref="P25:R25"/>
    <mergeCell ref="Y25:AC25"/>
    <mergeCell ref="V28:X28"/>
    <mergeCell ref="Y28:AC28"/>
    <mergeCell ref="S28:U28"/>
    <mergeCell ref="Y26:AC26"/>
    <mergeCell ref="V26:X26"/>
    <mergeCell ref="Y27:AC27"/>
    <mergeCell ref="C28:O28"/>
    <mergeCell ref="C27:O27"/>
    <mergeCell ref="C26:O26"/>
    <mergeCell ref="P22:R22"/>
    <mergeCell ref="P27:R27"/>
    <mergeCell ref="S27:U27"/>
    <mergeCell ref="P23:R23"/>
    <mergeCell ref="P24:R24"/>
    <mergeCell ref="P26:R26"/>
    <mergeCell ref="S26:U26"/>
    <mergeCell ref="S25:U25"/>
    <mergeCell ref="S24:U24"/>
    <mergeCell ref="C19:O19"/>
    <mergeCell ref="B16:O17"/>
    <mergeCell ref="P16:R17"/>
    <mergeCell ref="Y32:AC32"/>
    <mergeCell ref="C23:O23"/>
    <mergeCell ref="C24:O24"/>
    <mergeCell ref="C32:O32"/>
    <mergeCell ref="P28:R28"/>
    <mergeCell ref="V20:X20"/>
    <mergeCell ref="P19:R19"/>
    <mergeCell ref="S19:U19"/>
    <mergeCell ref="V19:X19"/>
    <mergeCell ref="V18:X18"/>
    <mergeCell ref="Y19:AC19"/>
    <mergeCell ref="Y18:AC18"/>
    <mergeCell ref="C22:O22"/>
    <mergeCell ref="B3:AC3"/>
    <mergeCell ref="B6:C6"/>
    <mergeCell ref="D6:AC6"/>
    <mergeCell ref="B7:C7"/>
    <mergeCell ref="D7:AC7"/>
    <mergeCell ref="B18:O18"/>
    <mergeCell ref="P18:R18"/>
    <mergeCell ref="B13:C14"/>
    <mergeCell ref="S18:U18"/>
    <mergeCell ref="Y10:AC11"/>
    <mergeCell ref="M10:P10"/>
    <mergeCell ref="R10:U10"/>
    <mergeCell ref="E11:I11"/>
    <mergeCell ref="M11:P11"/>
    <mergeCell ref="R11:U11"/>
    <mergeCell ref="B10:C11"/>
    <mergeCell ref="E10:I10"/>
    <mergeCell ref="J10:K11"/>
    <mergeCell ref="V10:X11"/>
    <mergeCell ref="Y13:AC14"/>
    <mergeCell ref="E13:U13"/>
    <mergeCell ref="V13:X14"/>
    <mergeCell ref="S16:U17"/>
    <mergeCell ref="Y16:AC17"/>
    <mergeCell ref="V16:X17"/>
    <mergeCell ref="E14:U14"/>
    <mergeCell ref="C20:O20"/>
    <mergeCell ref="C21:O21"/>
    <mergeCell ref="P20:R20"/>
    <mergeCell ref="S20:U20"/>
    <mergeCell ref="Y20:AC20"/>
    <mergeCell ref="P21:R21"/>
    <mergeCell ref="S21:U21"/>
    <mergeCell ref="V21:X21"/>
    <mergeCell ref="Y21:AC21"/>
  </mergeCells>
  <phoneticPr fontId="1"/>
  <dataValidations count="3">
    <dataValidation type="list" allowBlank="1" showInputMessage="1" showErrorMessage="1" sqref="V32:V34 S32:S34 P32:P34" xr:uid="{00000000-0002-0000-0700-000000000000}">
      <formula1>$AH$19:$AH$22</formula1>
    </dataValidation>
    <dataValidation type="list" allowBlank="1" showInputMessage="1" showErrorMessage="1" sqref="M10 M11:P11 R10 R11:U11" xr:uid="{00000000-0002-0000-0700-000001000000}">
      <formula1>$AG$17:$AG$154</formula1>
    </dataValidation>
    <dataValidation type="list" allowBlank="1" showInputMessage="1" showErrorMessage="1" sqref="P19:X28" xr:uid="{00000000-0002-0000-0700-000002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3"/>
  <dimension ref="A1:AF92"/>
  <sheetViews>
    <sheetView showGridLines="0" zoomScaleNormal="100" workbookViewId="0">
      <selection activeCell="X34" sqref="X34"/>
    </sheetView>
  </sheetViews>
  <sheetFormatPr defaultRowHeight="13.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s>
  <sheetData>
    <row r="1" spans="1:32" ht="21">
      <c r="A1" s="1"/>
      <c r="B1" s="2" t="s">
        <v>114</v>
      </c>
      <c r="C1" s="1"/>
      <c r="D1" s="1"/>
      <c r="E1" s="1"/>
      <c r="F1" s="1"/>
      <c r="G1" s="1"/>
      <c r="H1" s="1"/>
      <c r="I1" s="1"/>
      <c r="J1" s="1"/>
      <c r="K1" s="1"/>
      <c r="L1" s="1"/>
      <c r="M1" s="1"/>
      <c r="N1" s="1"/>
      <c r="O1" s="1"/>
      <c r="P1" s="1"/>
      <c r="Q1" s="1"/>
      <c r="R1" s="1"/>
      <c r="S1" s="1"/>
      <c r="T1" s="1"/>
      <c r="U1" s="1"/>
      <c r="V1" s="1"/>
      <c r="W1" s="1"/>
      <c r="X1" s="1"/>
      <c r="Y1" s="1"/>
      <c r="Z1" s="1"/>
      <c r="AA1" s="1"/>
      <c r="AB1" s="1"/>
      <c r="AC1" s="3"/>
      <c r="AD1" s="1"/>
    </row>
    <row r="2" spans="1:32" s="30" customFormat="1" ht="3" customHeight="1">
      <c r="B2" s="51"/>
    </row>
    <row r="3" spans="1:32" s="30" customFormat="1" ht="42" customHeight="1">
      <c r="B3" s="375" t="s">
        <v>270</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52"/>
      <c r="AE3" s="52"/>
    </row>
    <row r="4" spans="1:32" s="30" customFormat="1" ht="7.5" customHeight="1">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row>
    <row r="5" spans="1:32" s="30" customFormat="1" ht="7.5" customHeight="1">
      <c r="A5" s="53"/>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5"/>
    </row>
    <row r="6" spans="1:32" s="30" customFormat="1" ht="18.75" customHeight="1">
      <c r="A6" s="53"/>
      <c r="B6" s="422" t="s">
        <v>25</v>
      </c>
      <c r="C6" s="422"/>
      <c r="D6" s="428" t="s">
        <v>209</v>
      </c>
      <c r="E6" s="428"/>
      <c r="F6" s="428"/>
      <c r="G6" s="428"/>
      <c r="H6" s="428"/>
      <c r="I6" s="428"/>
      <c r="J6" s="428"/>
      <c r="K6" s="428"/>
      <c r="L6" s="428"/>
      <c r="M6" s="428"/>
      <c r="N6" s="428"/>
      <c r="O6" s="428"/>
      <c r="P6" s="428"/>
      <c r="Q6" s="428"/>
      <c r="R6" s="428"/>
      <c r="S6" s="428"/>
      <c r="T6" s="428"/>
      <c r="U6" s="428"/>
      <c r="V6" s="428"/>
      <c r="W6" s="428"/>
      <c r="X6" s="428"/>
      <c r="Y6" s="428"/>
      <c r="Z6" s="428"/>
      <c r="AA6" s="428"/>
      <c r="AB6" s="428"/>
      <c r="AC6" s="429"/>
      <c r="AF6" s="30" t="s">
        <v>142</v>
      </c>
    </row>
    <row r="7" spans="1:32" s="30" customFormat="1" ht="32.1" customHeight="1">
      <c r="A7" s="53"/>
      <c r="B7" s="423" t="s">
        <v>481</v>
      </c>
      <c r="C7" s="423"/>
      <c r="D7" s="510" t="str">
        <f>'シート2-③'!D7:AC7</f>
        <v>③相談援助の専門職としての基本姿勢及び相談援助技術の基礎</v>
      </c>
      <c r="E7" s="510"/>
      <c r="F7" s="510"/>
      <c r="G7" s="510"/>
      <c r="H7" s="510"/>
      <c r="I7" s="510"/>
      <c r="J7" s="510"/>
      <c r="K7" s="510"/>
      <c r="L7" s="510"/>
      <c r="M7" s="510"/>
      <c r="N7" s="510"/>
      <c r="O7" s="510"/>
      <c r="P7" s="510"/>
      <c r="Q7" s="510"/>
      <c r="R7" s="510"/>
      <c r="S7" s="510"/>
      <c r="T7" s="510"/>
      <c r="U7" s="510"/>
      <c r="V7" s="510"/>
      <c r="W7" s="510"/>
      <c r="X7" s="510"/>
      <c r="Y7" s="510"/>
      <c r="Z7" s="510"/>
      <c r="AA7" s="510"/>
      <c r="AB7" s="510"/>
      <c r="AC7" s="511"/>
    </row>
    <row r="8" spans="1:32" s="30" customFormat="1" ht="7.5" customHeight="1">
      <c r="A8" s="53"/>
      <c r="B8" s="57"/>
      <c r="C8" s="58"/>
      <c r="D8" s="58"/>
      <c r="E8" s="58"/>
      <c r="F8" s="58"/>
      <c r="G8" s="58"/>
      <c r="H8" s="58"/>
      <c r="I8" s="57"/>
      <c r="J8" s="58"/>
      <c r="K8" s="58"/>
      <c r="L8" s="58"/>
      <c r="M8" s="58"/>
      <c r="N8" s="58"/>
      <c r="O8" s="58"/>
      <c r="P8" s="58"/>
      <c r="Q8" s="58"/>
      <c r="R8" s="58"/>
      <c r="S8" s="58"/>
      <c r="T8" s="58"/>
      <c r="U8" s="58"/>
      <c r="V8" s="58"/>
      <c r="W8" s="58"/>
      <c r="X8" s="58"/>
      <c r="Y8" s="58"/>
      <c r="Z8" s="58"/>
      <c r="AA8" s="58"/>
      <c r="AB8" s="58"/>
      <c r="AC8" s="59"/>
    </row>
    <row r="9" spans="1:32" s="30" customFormat="1" ht="7.5" customHeight="1" thickBot="1"/>
    <row r="10" spans="1:32" s="30" customFormat="1" ht="18.75" customHeight="1">
      <c r="B10" s="376" t="s">
        <v>26</v>
      </c>
      <c r="C10" s="376"/>
      <c r="D10" s="60">
        <v>1</v>
      </c>
      <c r="E10" s="502">
        <f>IF(ISBLANK('シート2-③'!E10),"",'シート2-③'!E10)</f>
        <v>44934</v>
      </c>
      <c r="F10" s="503"/>
      <c r="G10" s="503"/>
      <c r="H10" s="503"/>
      <c r="I10" s="504"/>
      <c r="J10" s="427" t="s">
        <v>27</v>
      </c>
      <c r="K10" s="376"/>
      <c r="L10" s="61">
        <v>1</v>
      </c>
      <c r="M10" s="505">
        <f>IF(ISBLANK('シート2-③'!M10),"",'シート2-③'!M10)</f>
        <v>0.54166666666666896</v>
      </c>
      <c r="N10" s="506"/>
      <c r="O10" s="506"/>
      <c r="P10" s="507"/>
      <c r="Q10" s="62" t="s">
        <v>1</v>
      </c>
      <c r="R10" s="505">
        <f>IF(ISBLANK('シート2-③'!R10),"",'シート2-③'!R10)</f>
        <v>0.70833333333333803</v>
      </c>
      <c r="S10" s="508"/>
      <c r="T10" s="508"/>
      <c r="U10" s="509"/>
      <c r="V10" s="427" t="s">
        <v>2</v>
      </c>
      <c r="W10" s="376"/>
      <c r="X10" s="376"/>
      <c r="Y10" s="463" t="str">
        <f>IF(ISBLANK(シート1!N7),"",シート1!N7)</f>
        <v/>
      </c>
      <c r="Z10" s="464"/>
      <c r="AA10" s="464"/>
      <c r="AB10" s="464"/>
      <c r="AC10" s="465"/>
    </row>
    <row r="11" spans="1:32" s="30" customFormat="1" ht="18.75" customHeight="1" thickBot="1">
      <c r="B11" s="376"/>
      <c r="C11" s="376"/>
      <c r="D11" s="60">
        <v>2</v>
      </c>
      <c r="E11" s="518" t="str">
        <f>IF(ISBLANK('シート2-③'!E11),"",'シート2-③'!E11)</f>
        <v/>
      </c>
      <c r="F11" s="519"/>
      <c r="G11" s="519"/>
      <c r="H11" s="519"/>
      <c r="I11" s="520"/>
      <c r="J11" s="427"/>
      <c r="K11" s="376"/>
      <c r="L11" s="61">
        <v>2</v>
      </c>
      <c r="M11" s="521" t="str">
        <f>IF(ISBLANK('シート2-③'!M11),"",'シート2-③'!M11)</f>
        <v/>
      </c>
      <c r="N11" s="522"/>
      <c r="O11" s="522"/>
      <c r="P11" s="523"/>
      <c r="Q11" s="62" t="s">
        <v>1</v>
      </c>
      <c r="R11" s="521" t="str">
        <f>IF(ISBLANK('シート2-③'!R11),"",'シート2-③'!R11)</f>
        <v/>
      </c>
      <c r="S11" s="522"/>
      <c r="T11" s="522"/>
      <c r="U11" s="523"/>
      <c r="V11" s="427"/>
      <c r="W11" s="376"/>
      <c r="X11" s="376"/>
      <c r="Y11" s="466"/>
      <c r="Z11" s="467"/>
      <c r="AA11" s="467"/>
      <c r="AB11" s="467"/>
      <c r="AC11" s="468"/>
      <c r="AD11" s="63"/>
      <c r="AE11" s="63"/>
    </row>
    <row r="12" spans="1:32" s="30" customFormat="1" ht="3.75" customHeight="1" thickBot="1">
      <c r="B12" s="62"/>
      <c r="C12" s="62"/>
      <c r="D12" s="64"/>
      <c r="E12" s="62"/>
      <c r="F12" s="62"/>
      <c r="G12" s="62"/>
      <c r="H12" s="62"/>
      <c r="I12" s="65"/>
      <c r="J12" s="64"/>
      <c r="K12" s="64"/>
      <c r="L12" s="62"/>
      <c r="M12" s="62"/>
      <c r="N12" s="62"/>
      <c r="O12" s="64"/>
      <c r="P12" s="64"/>
      <c r="Q12" s="64"/>
      <c r="R12" s="64"/>
      <c r="S12" s="62"/>
      <c r="T12" s="62"/>
      <c r="U12" s="62"/>
      <c r="V12" s="62"/>
      <c r="W12" s="62"/>
      <c r="X12" s="62"/>
      <c r="Y12" s="62"/>
      <c r="Z12" s="62"/>
      <c r="AA12" s="66"/>
      <c r="AB12" s="64"/>
      <c r="AC12" s="64"/>
    </row>
    <row r="13" spans="1:32" s="30" customFormat="1" ht="18.75" customHeight="1">
      <c r="B13" s="376" t="s">
        <v>4</v>
      </c>
      <c r="C13" s="376"/>
      <c r="D13" s="60">
        <v>1</v>
      </c>
      <c r="E13" s="512" t="str">
        <f>IF(ISBLANK('シート2-③'!E13),"",'シート2-③'!E13)</f>
        <v>滋賀県立長寿社会福祉センター</v>
      </c>
      <c r="F13" s="513"/>
      <c r="G13" s="513"/>
      <c r="H13" s="513"/>
      <c r="I13" s="513"/>
      <c r="J13" s="513"/>
      <c r="K13" s="513"/>
      <c r="L13" s="513"/>
      <c r="M13" s="513"/>
      <c r="N13" s="513"/>
      <c r="O13" s="513"/>
      <c r="P13" s="513"/>
      <c r="Q13" s="513"/>
      <c r="R13" s="513"/>
      <c r="S13" s="513"/>
      <c r="T13" s="513"/>
      <c r="U13" s="514"/>
      <c r="V13" s="427" t="s">
        <v>3</v>
      </c>
      <c r="W13" s="376"/>
      <c r="X13" s="394"/>
      <c r="Y13" s="463" t="str">
        <f>IF(ISBLANK(シート1!N9),"",シート1!N9)</f>
        <v/>
      </c>
      <c r="Z13" s="464"/>
      <c r="AA13" s="464"/>
      <c r="AB13" s="464"/>
      <c r="AC13" s="465"/>
    </row>
    <row r="14" spans="1:32" s="30" customFormat="1" ht="18.75" customHeight="1" thickBot="1">
      <c r="B14" s="376"/>
      <c r="C14" s="376"/>
      <c r="D14" s="60">
        <v>2</v>
      </c>
      <c r="E14" s="515" t="str">
        <f>IF(ISBLANK('シート2-③'!E14),"",'シート2-③'!E14)</f>
        <v/>
      </c>
      <c r="F14" s="516"/>
      <c r="G14" s="516"/>
      <c r="H14" s="516"/>
      <c r="I14" s="516"/>
      <c r="J14" s="516"/>
      <c r="K14" s="516"/>
      <c r="L14" s="516"/>
      <c r="M14" s="516"/>
      <c r="N14" s="516"/>
      <c r="O14" s="516"/>
      <c r="P14" s="516"/>
      <c r="Q14" s="516"/>
      <c r="R14" s="516"/>
      <c r="S14" s="516"/>
      <c r="T14" s="516"/>
      <c r="U14" s="517"/>
      <c r="V14" s="427"/>
      <c r="W14" s="376"/>
      <c r="X14" s="394"/>
      <c r="Y14" s="466"/>
      <c r="Z14" s="467"/>
      <c r="AA14" s="467"/>
      <c r="AB14" s="467"/>
      <c r="AC14" s="468"/>
    </row>
    <row r="15" spans="1:32" s="30" customForma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32" s="30" customFormat="1" ht="13.5" customHeight="1">
      <c r="B16" s="436" t="s">
        <v>30</v>
      </c>
      <c r="C16" s="437"/>
      <c r="D16" s="437"/>
      <c r="E16" s="437"/>
      <c r="F16" s="437"/>
      <c r="G16" s="437"/>
      <c r="H16" s="437"/>
      <c r="I16" s="437"/>
      <c r="J16" s="437" t="s">
        <v>115</v>
      </c>
      <c r="K16" s="437"/>
      <c r="L16" s="437"/>
      <c r="M16" s="437"/>
      <c r="N16" s="437"/>
      <c r="O16" s="437"/>
      <c r="P16" s="437"/>
      <c r="Q16" s="437"/>
      <c r="R16" s="437"/>
      <c r="S16" s="437"/>
      <c r="T16" s="437"/>
      <c r="U16" s="437"/>
      <c r="V16" s="437"/>
      <c r="W16" s="437"/>
      <c r="X16" s="437"/>
      <c r="Y16" s="437"/>
      <c r="Z16" s="437"/>
      <c r="AA16" s="437"/>
      <c r="AB16" s="437"/>
      <c r="AC16" s="438"/>
    </row>
    <row r="17" spans="2:29" s="30" customFormat="1" ht="14.25" thickBot="1">
      <c r="B17" s="534"/>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36"/>
    </row>
    <row r="18" spans="2:29" s="30" customFormat="1" ht="129.75" customHeight="1" thickBot="1">
      <c r="B18" s="104" t="s">
        <v>70</v>
      </c>
      <c r="C18" s="537" t="s">
        <v>117</v>
      </c>
      <c r="D18" s="537"/>
      <c r="E18" s="537"/>
      <c r="F18" s="537"/>
      <c r="G18" s="537"/>
      <c r="H18" s="537"/>
      <c r="I18" s="538"/>
      <c r="J18" s="526"/>
      <c r="K18" s="527"/>
      <c r="L18" s="527"/>
      <c r="M18" s="527"/>
      <c r="N18" s="527"/>
      <c r="O18" s="527"/>
      <c r="P18" s="527"/>
      <c r="Q18" s="527"/>
      <c r="R18" s="527"/>
      <c r="S18" s="527"/>
      <c r="T18" s="527"/>
      <c r="U18" s="527"/>
      <c r="V18" s="527"/>
      <c r="W18" s="527"/>
      <c r="X18" s="527"/>
      <c r="Y18" s="527"/>
      <c r="Z18" s="527"/>
      <c r="AA18" s="527"/>
      <c r="AB18" s="527"/>
      <c r="AC18" s="528"/>
    </row>
    <row r="19" spans="2:29" s="30" customFormat="1" ht="129.75" customHeight="1" thickBot="1">
      <c r="B19" s="105" t="s">
        <v>129</v>
      </c>
      <c r="C19" s="524" t="s">
        <v>116</v>
      </c>
      <c r="D19" s="524"/>
      <c r="E19" s="524"/>
      <c r="F19" s="524"/>
      <c r="G19" s="524"/>
      <c r="H19" s="524"/>
      <c r="I19" s="525"/>
      <c r="J19" s="526"/>
      <c r="K19" s="527"/>
      <c r="L19" s="527"/>
      <c r="M19" s="527"/>
      <c r="N19" s="527"/>
      <c r="O19" s="527"/>
      <c r="P19" s="527"/>
      <c r="Q19" s="527"/>
      <c r="R19" s="527"/>
      <c r="S19" s="527"/>
      <c r="T19" s="527"/>
      <c r="U19" s="527"/>
      <c r="V19" s="527"/>
      <c r="W19" s="527"/>
      <c r="X19" s="527"/>
      <c r="Y19" s="527"/>
      <c r="Z19" s="527"/>
      <c r="AA19" s="527"/>
      <c r="AB19" s="527"/>
      <c r="AC19" s="528"/>
    </row>
    <row r="20" spans="2:29" s="30" customFormat="1" ht="129.75" customHeight="1" thickBot="1">
      <c r="B20" s="105" t="s">
        <v>130</v>
      </c>
      <c r="C20" s="524" t="s">
        <v>482</v>
      </c>
      <c r="D20" s="524"/>
      <c r="E20" s="524"/>
      <c r="F20" s="524"/>
      <c r="G20" s="524"/>
      <c r="H20" s="524"/>
      <c r="I20" s="525"/>
      <c r="J20" s="526"/>
      <c r="K20" s="527"/>
      <c r="L20" s="527"/>
      <c r="M20" s="527"/>
      <c r="N20" s="527"/>
      <c r="O20" s="527"/>
      <c r="P20" s="527"/>
      <c r="Q20" s="527"/>
      <c r="R20" s="527"/>
      <c r="S20" s="527"/>
      <c r="T20" s="527"/>
      <c r="U20" s="527"/>
      <c r="V20" s="527"/>
      <c r="W20" s="527"/>
      <c r="X20" s="527"/>
      <c r="Y20" s="527"/>
      <c r="Z20" s="527"/>
      <c r="AA20" s="527"/>
      <c r="AB20" s="527"/>
      <c r="AC20" s="528"/>
    </row>
    <row r="21" spans="2:29" s="30" customFormat="1" ht="129.75" customHeight="1" thickBot="1">
      <c r="B21" s="106" t="s">
        <v>165</v>
      </c>
      <c r="C21" s="529" t="s">
        <v>483</v>
      </c>
      <c r="D21" s="529"/>
      <c r="E21" s="529"/>
      <c r="F21" s="529"/>
      <c r="G21" s="529"/>
      <c r="H21" s="529"/>
      <c r="I21" s="530"/>
      <c r="J21" s="531"/>
      <c r="K21" s="532"/>
      <c r="L21" s="532"/>
      <c r="M21" s="532"/>
      <c r="N21" s="532"/>
      <c r="O21" s="532"/>
      <c r="P21" s="532"/>
      <c r="Q21" s="532"/>
      <c r="R21" s="532"/>
      <c r="S21" s="532"/>
      <c r="T21" s="532"/>
      <c r="U21" s="532"/>
      <c r="V21" s="532"/>
      <c r="W21" s="532"/>
      <c r="X21" s="532"/>
      <c r="Y21" s="532"/>
      <c r="Z21" s="532"/>
      <c r="AA21" s="532"/>
      <c r="AB21" s="532"/>
      <c r="AC21" s="533"/>
    </row>
    <row r="22" spans="2:29" s="30" customFormat="1"/>
    <row r="27" spans="2:29" ht="17.25">
      <c r="B27" s="4"/>
    </row>
    <row r="28" spans="2:29" ht="17.25">
      <c r="B28" s="4"/>
    </row>
    <row r="29" spans="2:29" ht="17.25">
      <c r="B29" s="4"/>
    </row>
    <row r="30" spans="2:29" ht="17.25">
      <c r="B30" s="4"/>
    </row>
    <row r="31" spans="2:29" ht="17.25">
      <c r="B31" s="4"/>
    </row>
    <row r="32" spans="2:29" ht="17.25">
      <c r="B32" s="4"/>
    </row>
    <row r="33" spans="2:2" ht="17.25">
      <c r="B33" s="4"/>
    </row>
    <row r="34" spans="2:2" ht="17.25">
      <c r="B34" s="4"/>
    </row>
    <row r="35" spans="2:2" ht="17.25">
      <c r="B35" s="4"/>
    </row>
    <row r="36" spans="2:2" ht="17.25">
      <c r="B36" s="4"/>
    </row>
    <row r="37" spans="2:2" ht="17.25">
      <c r="B37" s="4"/>
    </row>
    <row r="38" spans="2:2" ht="17.25">
      <c r="B38" s="4"/>
    </row>
    <row r="39" spans="2:2" ht="17.25">
      <c r="B39" s="4"/>
    </row>
    <row r="40" spans="2:2" ht="17.25">
      <c r="B40" s="4"/>
    </row>
    <row r="41" spans="2:2" ht="17.25">
      <c r="B41" s="4"/>
    </row>
    <row r="42" spans="2:2" ht="17.25">
      <c r="B42" s="4"/>
    </row>
    <row r="43" spans="2:2" ht="17.25">
      <c r="B43" s="4"/>
    </row>
    <row r="44" spans="2:2" ht="17.25">
      <c r="B44" s="4"/>
    </row>
    <row r="45" spans="2:2" ht="17.25">
      <c r="B45" s="4"/>
    </row>
    <row r="46" spans="2:2" ht="17.25">
      <c r="B46" s="4"/>
    </row>
    <row r="47" spans="2:2" ht="17.25">
      <c r="B47" s="4"/>
    </row>
    <row r="48" spans="2:2" ht="17.25">
      <c r="B48" s="4"/>
    </row>
    <row r="49" spans="2:2" ht="17.25">
      <c r="B49" s="4"/>
    </row>
    <row r="50" spans="2:2" ht="17.25">
      <c r="B50" s="4"/>
    </row>
    <row r="51" spans="2:2" ht="17.25">
      <c r="B51" s="4"/>
    </row>
    <row r="52" spans="2:2" ht="17.25">
      <c r="B52" s="4"/>
    </row>
    <row r="53" spans="2:2" ht="17.25">
      <c r="B53" s="4"/>
    </row>
    <row r="54" spans="2:2" ht="17.25">
      <c r="B54" s="4"/>
    </row>
    <row r="55" spans="2:2" ht="17.25">
      <c r="B55" s="4"/>
    </row>
    <row r="56" spans="2:2" ht="17.25">
      <c r="B56" s="4"/>
    </row>
    <row r="57" spans="2:2" ht="17.25">
      <c r="B57" s="4"/>
    </row>
    <row r="58" spans="2:2" ht="17.25">
      <c r="B58" s="4"/>
    </row>
    <row r="59" spans="2:2" ht="17.25">
      <c r="B59" s="4"/>
    </row>
    <row r="60" spans="2:2" ht="17.25">
      <c r="B60" s="4"/>
    </row>
    <row r="61" spans="2:2" ht="17.25">
      <c r="B61" s="4"/>
    </row>
    <row r="62" spans="2:2" ht="17.25">
      <c r="B62" s="4"/>
    </row>
    <row r="63" spans="2:2" ht="17.25">
      <c r="B63" s="4"/>
    </row>
    <row r="64" spans="2:2" ht="17.25">
      <c r="B64" s="4"/>
    </row>
    <row r="65" spans="2:2" ht="17.25">
      <c r="B65" s="4"/>
    </row>
    <row r="66" spans="2:2" ht="17.25">
      <c r="B66" s="4"/>
    </row>
    <row r="67" spans="2:2" ht="17.25">
      <c r="B67" s="4"/>
    </row>
    <row r="68" spans="2:2" ht="17.25">
      <c r="B68" s="4"/>
    </row>
    <row r="69" spans="2:2" ht="17.25">
      <c r="B69" s="4"/>
    </row>
    <row r="70" spans="2:2" ht="17.25">
      <c r="B70" s="4"/>
    </row>
    <row r="71" spans="2:2" ht="17.25">
      <c r="B71" s="4"/>
    </row>
    <row r="72" spans="2:2" ht="17.25">
      <c r="B72" s="4"/>
    </row>
    <row r="73" spans="2:2" ht="17.25">
      <c r="B73" s="4"/>
    </row>
    <row r="74" spans="2:2" ht="17.25">
      <c r="B74" s="4"/>
    </row>
    <row r="75" spans="2:2" ht="17.25">
      <c r="B75" s="4"/>
    </row>
    <row r="76" spans="2:2" ht="17.25">
      <c r="B76" s="4"/>
    </row>
    <row r="77" spans="2:2" ht="17.25">
      <c r="B77" s="4"/>
    </row>
    <row r="78" spans="2:2" ht="17.25">
      <c r="B78" s="4"/>
    </row>
    <row r="79" spans="2:2" ht="17.25">
      <c r="B79" s="4"/>
    </row>
    <row r="80" spans="2:2" ht="17.25">
      <c r="B80" s="4"/>
    </row>
    <row r="81" spans="2:2" ht="17.25">
      <c r="B81" s="4"/>
    </row>
    <row r="82" spans="2:2" ht="17.25">
      <c r="B82" s="4"/>
    </row>
    <row r="83" spans="2:2" ht="17.25">
      <c r="B83" s="4"/>
    </row>
    <row r="84" spans="2:2" ht="17.25">
      <c r="B84" s="4"/>
    </row>
    <row r="85" spans="2:2" ht="17.25">
      <c r="B85" s="4"/>
    </row>
    <row r="86" spans="2:2" ht="17.25">
      <c r="B86" s="4"/>
    </row>
    <row r="87" spans="2:2" ht="17.25">
      <c r="B87" s="4"/>
    </row>
    <row r="88" spans="2:2" ht="17.25">
      <c r="B88" s="4"/>
    </row>
    <row r="89" spans="2:2" ht="17.25">
      <c r="B89" s="4"/>
    </row>
    <row r="90" spans="2:2" ht="17.25">
      <c r="B90" s="4"/>
    </row>
    <row r="91" spans="2:2" ht="17.25">
      <c r="B91" s="4"/>
    </row>
    <row r="92" spans="2:2" ht="17.25">
      <c r="B92" s="4"/>
    </row>
  </sheetData>
  <sheetProtection sheet="1" objects="1" scenarios="1" formatCells="0"/>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59</vt:i4>
      </vt:variant>
      <vt:variant>
        <vt:lpstr>名前付き一覧</vt:lpstr>
      </vt:variant>
      <vt:variant>
        <vt:i4>56</vt:i4>
      </vt:variant>
    </vt:vector>
  </HeadingPairs>
  <TitlesOfParts>
    <vt:vector size="115" baseType="lpstr">
      <vt:lpstr>はじめに</vt:lpstr>
      <vt:lpstr>TOP</vt:lpstr>
      <vt:lpstr>シート1</vt:lpstr>
      <vt:lpstr>シート2-②</vt:lpstr>
      <vt:lpstr>シート3-②</vt:lpstr>
      <vt:lpstr>シート2-①</vt:lpstr>
      <vt:lpstr>シート3-①</vt:lpstr>
      <vt:lpstr>シート2-③</vt:lpstr>
      <vt:lpstr>シート3-③</vt:lpstr>
      <vt:lpstr>シート2-④</vt:lpstr>
      <vt:lpstr>シート3-④</vt:lpstr>
      <vt:lpstr>シート2-⑤</vt:lpstr>
      <vt:lpstr>シート3-⑤</vt:lpstr>
      <vt:lpstr>シート2-⑥</vt:lpstr>
      <vt:lpstr>シート3-⑥</vt:lpstr>
      <vt:lpstr>シート2-⑦-1</vt:lpstr>
      <vt:lpstr>シート3-⑦-1</vt:lpstr>
      <vt:lpstr>シート2-⑦-2</vt:lpstr>
      <vt:lpstr>シート3-⑦-2</vt:lpstr>
      <vt:lpstr>シート2-⑦-3</vt:lpstr>
      <vt:lpstr>シート3-⑦-3</vt:lpstr>
      <vt:lpstr>シート2-⑦-4</vt:lpstr>
      <vt:lpstr>シート3-⑦-4</vt:lpstr>
      <vt:lpstr>シート2-⑦-5</vt:lpstr>
      <vt:lpstr>シート3-⑦-5</vt:lpstr>
      <vt:lpstr>シート2-⑫</vt:lpstr>
      <vt:lpstr>シート3-⑫</vt:lpstr>
      <vt:lpstr>シート2-⑨</vt:lpstr>
      <vt:lpstr>シート3-⑨</vt:lpstr>
      <vt:lpstr>シート2-⑧</vt:lpstr>
      <vt:lpstr>シート3-⑧</vt:lpstr>
      <vt:lpstr>シート2-⑪</vt:lpstr>
      <vt:lpstr>シート3-⑪</vt:lpstr>
      <vt:lpstr>シート2-⑩</vt:lpstr>
      <vt:lpstr>シート3-⑩</vt:lpstr>
      <vt:lpstr>シート2-⑱</vt:lpstr>
      <vt:lpstr>シート3-⑱</vt:lpstr>
      <vt:lpstr>シート2-⑬</vt:lpstr>
      <vt:lpstr>シート3-⑬</vt:lpstr>
      <vt:lpstr>シート2-⑭</vt:lpstr>
      <vt:lpstr>シート3-⑭</vt:lpstr>
      <vt:lpstr>シート2-⑮-1</vt:lpstr>
      <vt:lpstr>シート3-⑮-1</vt:lpstr>
      <vt:lpstr>シート2-⑮-4</vt:lpstr>
      <vt:lpstr>シート3-⑮-4</vt:lpstr>
      <vt:lpstr>シート2-⑮-2</vt:lpstr>
      <vt:lpstr>シート3-⑮-2</vt:lpstr>
      <vt:lpstr>シート2-⑮-5</vt:lpstr>
      <vt:lpstr>シート3-⑮-5</vt:lpstr>
      <vt:lpstr>シート2-⑮-3</vt:lpstr>
      <vt:lpstr>シート3-⑮-3</vt:lpstr>
      <vt:lpstr>シート2-⑮-6</vt:lpstr>
      <vt:lpstr>シート3-⑮-6</vt:lpstr>
      <vt:lpstr>シート2-⑯</vt:lpstr>
      <vt:lpstr>シート3-⑯</vt:lpstr>
      <vt:lpstr>シート2-⑰</vt:lpstr>
      <vt:lpstr>シート3-⑰</vt:lpstr>
      <vt:lpstr>集計用シート（実務研修）</vt:lpstr>
      <vt:lpstr>リスト</vt:lpstr>
      <vt:lpstr>シート1!Print_Area</vt:lpstr>
      <vt:lpstr>'シート2-①'!Print_Area</vt:lpstr>
      <vt:lpstr>'シート2-②'!Print_Area</vt:lpstr>
      <vt:lpstr>'シート2-③'!Print_Area</vt:lpstr>
      <vt:lpstr>'シート2-④'!Print_Area</vt:lpstr>
      <vt:lpstr>'シート2-⑤'!Print_Area</vt:lpstr>
      <vt:lpstr>'シート2-⑥'!Print_Area</vt:lpstr>
      <vt:lpstr>'シート2-⑦-1'!Print_Area</vt:lpstr>
      <vt:lpstr>'シート2-⑦-2'!Print_Area</vt:lpstr>
      <vt:lpstr>'シート2-⑦-3'!Print_Area</vt:lpstr>
      <vt:lpstr>'シート2-⑦-4'!Print_Area</vt:lpstr>
      <vt:lpstr>'シート2-⑦-5'!Print_Area</vt:lpstr>
      <vt:lpstr>'シート2-⑧'!Print_Area</vt:lpstr>
      <vt:lpstr>'シート2-⑨'!Print_Area</vt:lpstr>
      <vt:lpstr>'シート2-⑩'!Print_Area</vt:lpstr>
      <vt:lpstr>'シート2-⑪'!Print_Area</vt:lpstr>
      <vt:lpstr>'シート2-⑫'!Print_Area</vt:lpstr>
      <vt:lpstr>'シート2-⑬'!Print_Area</vt:lpstr>
      <vt:lpstr>'シート2-⑭'!Print_Area</vt:lpstr>
      <vt:lpstr>'シート2-⑮-1'!Print_Area</vt:lpstr>
      <vt:lpstr>'シート2-⑮-2'!Print_Area</vt:lpstr>
      <vt:lpstr>'シート2-⑮-3'!Print_Area</vt:lpstr>
      <vt:lpstr>'シート2-⑮-4'!Print_Area</vt:lpstr>
      <vt:lpstr>'シート2-⑮-5'!Print_Area</vt:lpstr>
      <vt:lpstr>'シート2-⑮-6'!Print_Area</vt:lpstr>
      <vt:lpstr>'シート2-⑯'!Print_Area</vt:lpstr>
      <vt:lpstr>'シート2-⑰'!Print_Area</vt:lpstr>
      <vt:lpstr>'シート2-⑱'!Print_Area</vt:lpstr>
      <vt:lpstr>'シート3-①'!Print_Area</vt:lpstr>
      <vt:lpstr>'シート3-②'!Print_Area</vt:lpstr>
      <vt:lpstr>'シート3-③'!Print_Area</vt:lpstr>
      <vt:lpstr>'シート3-④'!Print_Area</vt:lpstr>
      <vt:lpstr>'シート3-⑤'!Print_Area</vt:lpstr>
      <vt:lpstr>'シート3-⑥'!Print_Area</vt:lpstr>
      <vt:lpstr>'シート3-⑦-1'!Print_Area</vt:lpstr>
      <vt:lpstr>'シート3-⑦-2'!Print_Area</vt:lpstr>
      <vt:lpstr>'シート3-⑦-3'!Print_Area</vt:lpstr>
      <vt:lpstr>'シート3-⑦-4'!Print_Area</vt:lpstr>
      <vt:lpstr>'シート3-⑦-5'!Print_Area</vt:lpstr>
      <vt:lpstr>'シート3-⑧'!Print_Area</vt:lpstr>
      <vt:lpstr>'シート3-⑨'!Print_Area</vt:lpstr>
      <vt:lpstr>'シート3-⑩'!Print_Area</vt:lpstr>
      <vt:lpstr>'シート3-⑪'!Print_Area</vt:lpstr>
      <vt:lpstr>'シート3-⑫'!Print_Area</vt:lpstr>
      <vt:lpstr>'シート3-⑬'!Print_Area</vt:lpstr>
      <vt:lpstr>'シート3-⑭'!Print_Area</vt:lpstr>
      <vt:lpstr>'シート3-⑮-1'!Print_Area</vt:lpstr>
      <vt:lpstr>'シート3-⑮-2'!Print_Area</vt:lpstr>
      <vt:lpstr>'シート3-⑮-3'!Print_Area</vt:lpstr>
      <vt:lpstr>'シート3-⑮-4'!Print_Area</vt:lpstr>
      <vt:lpstr>'シート3-⑮-5'!Print_Area</vt:lpstr>
      <vt:lpstr>'シート3-⑮-6'!Print_Area</vt:lpstr>
      <vt:lpstr>'シート3-⑯'!Print_Area</vt:lpstr>
      <vt:lpstr>'シート3-⑰'!Print_Area</vt:lpstr>
      <vt:lpstr>'シート3-⑱'!Print_Area</vt:lpstr>
      <vt:lpstr>TOP!Print_Titles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2022-12-01T01:58:09Z</dcterms:modified>
</cp:coreProperties>
</file>